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4115" windowHeight="3345"/>
  </bookViews>
  <sheets>
    <sheet name="29.08.2018-Anlage Konzept" sheetId="6" r:id="rId1"/>
    <sheet name="29.08.2018-Gesamt-intern" sheetId="5" r:id="rId2"/>
    <sheet name="27.11.2017" sheetId="4" r:id="rId3"/>
    <sheet name="06.10.2017" sheetId="1" r:id="rId4"/>
    <sheet name="Tabelle2" sheetId="2" r:id="rId5"/>
    <sheet name="Tabelle3" sheetId="3" r:id="rId6"/>
  </sheets>
  <definedNames>
    <definedName name="_xlnm.Print_Titles" localSheetId="3">'06.10.2017'!$A:$H,'06.10.2017'!$1:$2</definedName>
    <definedName name="_xlnm.Print_Titles" localSheetId="2">'27.11.2017'!$A:$H,'27.11.2017'!$1:$2</definedName>
    <definedName name="_xlnm.Print_Titles" localSheetId="0">'29.08.2018-Anlage Konzept'!$A:$F,'29.08.2018-Anlage Konzept'!$1:$2</definedName>
    <definedName name="_xlnm.Print_Titles" localSheetId="1">'29.08.2018-Gesamt-intern'!$A:$H,'29.08.2018-Gesamt-intern'!$1:$2</definedName>
  </definedNames>
  <calcPr calcId="145621"/>
</workbook>
</file>

<file path=xl/calcChain.xml><?xml version="1.0" encoding="utf-8"?>
<calcChain xmlns="http://schemas.openxmlformats.org/spreadsheetml/2006/main">
  <c r="H55" i="5" l="1"/>
  <c r="G43" i="5"/>
  <c r="H23" i="6" l="1"/>
  <c r="H37" i="6" l="1"/>
  <c r="H40" i="6" s="1"/>
  <c r="H42" i="6" s="1"/>
  <c r="H22" i="6"/>
  <c r="H19" i="6"/>
  <c r="H16" i="6"/>
  <c r="H5" i="6"/>
  <c r="H26" i="6" l="1"/>
  <c r="H28" i="6" s="1"/>
  <c r="H146" i="5"/>
  <c r="H148" i="5" s="1"/>
  <c r="H41" i="5"/>
  <c r="G32" i="5"/>
  <c r="H30" i="5"/>
  <c r="G21" i="5"/>
  <c r="F13" i="5"/>
  <c r="F12" i="5"/>
  <c r="F11" i="5"/>
  <c r="F6" i="5"/>
  <c r="F5" i="5"/>
  <c r="F4" i="5"/>
  <c r="F8" i="5" l="1"/>
  <c r="H9" i="5" s="1"/>
  <c r="F15" i="5"/>
  <c r="H16" i="5" s="1"/>
  <c r="H44" i="4"/>
  <c r="H32" i="4"/>
  <c r="H145" i="4"/>
  <c r="H147" i="4" s="1"/>
  <c r="G34" i="4"/>
  <c r="G22" i="4"/>
  <c r="F13" i="4"/>
  <c r="F12" i="4"/>
  <c r="F11" i="4"/>
  <c r="F6" i="4"/>
  <c r="F5" i="4"/>
  <c r="F4" i="4"/>
  <c r="H105" i="5" l="1"/>
  <c r="H107" i="5" s="1"/>
  <c r="F8" i="4"/>
  <c r="H9" i="4" s="1"/>
  <c r="F15" i="4"/>
  <c r="H16" i="4" s="1"/>
  <c r="H141" i="1"/>
  <c r="H103" i="4" l="1"/>
  <c r="H105" i="4" s="1"/>
  <c r="G24" i="1"/>
  <c r="G34" i="1" l="1"/>
  <c r="F14" i="1"/>
  <c r="F13" i="1"/>
  <c r="F12" i="1"/>
  <c r="F6" i="1"/>
  <c r="F7" i="1"/>
  <c r="F5" i="1"/>
  <c r="F9" i="1" l="1"/>
  <c r="H10" i="1" s="1"/>
  <c r="F16" i="1"/>
  <c r="H17" i="1" s="1"/>
  <c r="H98" i="1" l="1"/>
  <c r="H100" i="1" s="1"/>
  <c r="H143" i="1"/>
</calcChain>
</file>

<file path=xl/sharedStrings.xml><?xml version="1.0" encoding="utf-8"?>
<sst xmlns="http://schemas.openxmlformats.org/spreadsheetml/2006/main" count="578" uniqueCount="193">
  <si>
    <t>Aufgaben Friedhof</t>
  </si>
  <si>
    <t>1.</t>
  </si>
  <si>
    <t>Bestattungsdienst</t>
  </si>
  <si>
    <t>1.1.</t>
  </si>
  <si>
    <t>Erdbestattungen</t>
  </si>
  <si>
    <t># Öffnnen des Grabes</t>
  </si>
  <si>
    <t># Schließen des Grabes</t>
  </si>
  <si>
    <t>Dauer</t>
  </si>
  <si>
    <t>Summe</t>
  </si>
  <si>
    <t xml:space="preserve">Zeitaufwand pro Bestattung </t>
  </si>
  <si>
    <t>Zeitaufwand/
Jahr</t>
  </si>
  <si>
    <t>1.2.</t>
  </si>
  <si>
    <t>Urnenbestattungen</t>
  </si>
  <si>
    <t># Sargdienst während Trauerfeier</t>
  </si>
  <si>
    <t>Anzahl/
Jahr</t>
  </si>
  <si>
    <t>Anzahl
MA</t>
  </si>
  <si>
    <t># Sargdienst während Trauerfeier
    (mind. 4 je nach Sarg)</t>
  </si>
  <si>
    <t>2.</t>
  </si>
  <si>
    <t>Pflege- und Unterhaltungsaufwand</t>
  </si>
  <si>
    <t>2.1.</t>
  </si>
  <si>
    <t>Zeitaufwand pro Jahr</t>
  </si>
  <si>
    <t xml:space="preserve">Zeitaufwand pro Jahr </t>
  </si>
  <si>
    <t>Anmerkung:</t>
  </si>
  <si>
    <t>Die Gesamtfläche des Friefhofes Speyer (Innenbereich) beträgt:</t>
  </si>
  <si>
    <t>entspricht:</t>
  </si>
  <si>
    <t>ha</t>
  </si>
  <si>
    <t>(innerhalb Friedhof)</t>
  </si>
  <si>
    <t>Öffentlichen Grün</t>
  </si>
  <si>
    <t>#  Verkehrssicherungspflicht</t>
  </si>
  <si>
    <t>#  Winterdienst</t>
  </si>
  <si>
    <t xml:space="preserve">#  Pflege des Bestandes </t>
  </si>
  <si>
    <t>(Richtwert ist pro ha 1 MA; Jahresstunden 1 MA:  2.000 Std.)</t>
  </si>
  <si>
    <t>2.000 x 2,34 MA)</t>
  </si>
  <si>
    <t>auszuführende Arbeiten</t>
  </si>
  <si>
    <t>2.2.</t>
  </si>
  <si>
    <t>#  Winterdienst (Zuwegung)</t>
  </si>
  <si>
    <t>(außerhalb Gelände als Anlieger)</t>
  </si>
  <si>
    <t>2.3.</t>
  </si>
  <si>
    <t>2.4.</t>
  </si>
  <si>
    <t>Friedhofsgelände</t>
  </si>
  <si>
    <t>(allgemein)</t>
  </si>
  <si>
    <t>Der Anteil beträgt</t>
  </si>
  <si>
    <t>2.000 x 14,76 MA)</t>
  </si>
  <si>
    <t>2.5.</t>
  </si>
  <si>
    <t>Abfallbeseitigung</t>
  </si>
  <si>
    <t>2.4.1.</t>
  </si>
  <si>
    <t>Abfallstation auf dem Friedhofsgelände (ca. 65 Stück)</t>
  </si>
  <si>
    <t>#  Einholen und Abtransport des Mülls</t>
  </si>
  <si>
    <t>und 1-2 wöchentlich in den Wintermonaten)</t>
  </si>
  <si>
    <t>(2-3 wöchentlich in den Sommermonaten</t>
  </si>
  <si>
    <t>(i.d.R. 2 MA á 1 Tag; rd. 80 Tage/Jahr á 8,5 Std.)</t>
  </si>
  <si>
    <t>2.4.2.</t>
  </si>
  <si>
    <t>Abfall aufgrund eigener Pflegearbeiten</t>
  </si>
  <si>
    <t>#  Rasenschnitt, Baumschnitt…..</t>
  </si>
  <si>
    <t>(1-2 wöchentlich)</t>
  </si>
  <si>
    <t>(i.d.R. 2 MA á 1 Tag; rd. 50 Tage/Jahr á 8,5 Std.)</t>
  </si>
  <si>
    <t>Wasserstellen/Brunnenanlagen</t>
  </si>
  <si>
    <t>#  rd. 60 Entnahmestellen sind vorhanden</t>
  </si>
  <si>
    <t>(i.d.R. ? MA á 1 Tag; rd. ? Tage/Jahr á 8,5 Std.)</t>
  </si>
  <si>
    <t>3.</t>
  </si>
  <si>
    <t>Unterhaltung Fuhr- und Gerätepark</t>
  </si>
  <si>
    <t>Gesamtbedart an Arbeitszeit pro Jahr</t>
  </si>
  <si>
    <t>Jahresstunden:</t>
  </si>
  <si>
    <t>(Arbeitszeit : Jahresstunden/MA)</t>
  </si>
  <si>
    <t>Benötigte Personal</t>
  </si>
  <si>
    <t>4.</t>
  </si>
  <si>
    <t>4.1.</t>
  </si>
  <si>
    <t>Baumgräber</t>
  </si>
  <si>
    <t>#  Pflege-/Unterhaltungsaufwand</t>
  </si>
  <si>
    <t>4.2.</t>
  </si>
  <si>
    <t>Baumhaingräber</t>
  </si>
  <si>
    <t>#  zur Zeit 80 Stück</t>
  </si>
  <si>
    <t>#  zur Zeit 204 Gräber</t>
  </si>
  <si>
    <t>Urnengemeinschaftsgräger:</t>
  </si>
  <si>
    <t>#  zur Zeit 120 Stück in eigener Pflege</t>
  </si>
  <si>
    <t>Rasengräber</t>
  </si>
  <si>
    <t>#  zur Zeit ?? Stück in eigener Pflege</t>
  </si>
  <si>
    <t>5.</t>
  </si>
  <si>
    <t>Grabmalskontrolle</t>
  </si>
  <si>
    <t xml:space="preserve">Die jährliche Standsicherheitskontrolle (sog. Rütteltest) wird von externen Steinmetzen </t>
  </si>
  <si>
    <t>durchgeführt.</t>
  </si>
  <si>
    <t>Vermächtnisgräber</t>
  </si>
  <si>
    <t>Gartengrabfeld</t>
  </si>
  <si>
    <t>Neue Grabformen (seit 2012)</t>
  </si>
  <si>
    <t>Planung 2018:</t>
  </si>
  <si>
    <t>#  in Planung</t>
  </si>
  <si>
    <t># in Planung</t>
  </si>
  <si>
    <t>(insgesamt ca. 250 Stück)</t>
  </si>
  <si>
    <t>#  Aufstockung auf 320 Gräber</t>
  </si>
  <si>
    <t>(bei 4 Mitarbeiter)</t>
  </si>
  <si>
    <t>(Jahresstunden ist Richtwert nach KGSt-Bericht 7/2016 -Kosten eines Arbeitsplatzes)</t>
  </si>
  <si>
    <t xml:space="preserve">Grabformen </t>
  </si>
  <si>
    <t>4.3.</t>
  </si>
  <si>
    <t>4.3.1.</t>
  </si>
  <si>
    <t>4.3.2.</t>
  </si>
  <si>
    <t>4.3.3.</t>
  </si>
  <si>
    <t>4.3.4.</t>
  </si>
  <si>
    <t>#  Gießstunden (insbes. April bis September)</t>
  </si>
  <si>
    <t>????</t>
  </si>
  <si>
    <t>(Summe 4.3.1 und 4.3.2.)</t>
  </si>
  <si>
    <t>???? Bis wann</t>
  </si>
  <si>
    <t>#  Müll einsammeln rund um Friedhof</t>
  </si>
  <si>
    <t>keine 
Kernaufgabe</t>
  </si>
  <si>
    <t xml:space="preserve"> Was ist mit Stiftungsgräber ? Wer pflegt die übrigen Gräber ?</t>
  </si>
  <si>
    <t>geplant keine dauerhafte Unterhaltungspflege durch MA ?</t>
  </si>
  <si>
    <t># Öffnen des Grabes</t>
  </si>
  <si>
    <t>Anmerkungen</t>
  </si>
  <si>
    <r>
      <rPr>
        <u/>
        <sz val="8"/>
        <color theme="1"/>
        <rFont val="Calibri"/>
        <family val="2"/>
        <scheme val="minor"/>
      </rPr>
      <t>Baggergruppe:</t>
    </r>
    <r>
      <rPr>
        <sz val="8"/>
        <color theme="1"/>
        <rFont val="Calibri"/>
        <family val="2"/>
        <scheme val="minor"/>
      </rPr>
      <t xml:space="preserve">
1 Baggerfahrer,
1 Materialfahrer,
1 Person Absicherung</t>
    </r>
  </si>
  <si>
    <t>Zeitaufwand inkl. Vor- u. Nachbereitung -Umziehen</t>
  </si>
  <si>
    <t>Ø-Wert</t>
  </si>
  <si>
    <t># Urnendienst während Trauerfeier</t>
  </si>
  <si>
    <t>#  Rasenschnitt, Baumschnitt</t>
  </si>
  <si>
    <t>Richtwert ist pro ha 1 MA</t>
  </si>
  <si>
    <t>Jahresstunden 1 MA nach KGSt</t>
  </si>
  <si>
    <t>Mitarbeiter</t>
  </si>
  <si>
    <t>Jahresstunden pro Mitarbeiter</t>
  </si>
  <si>
    <t>nicht umlagefähig für Gebühren</t>
  </si>
  <si>
    <t>#  Parkplätze (Brunckstraße, Landwehrstraße, Wormser Landstraße)</t>
  </si>
  <si>
    <t>Abfallstationen auf dem Friedhofsgelände (ca. 65 Stück)</t>
  </si>
  <si>
    <t>#  Einholen und Abtransport des Mülls -Hartplastik, Grünabfall, Restmüll-</t>
  </si>
  <si>
    <t>(100 Tage/Jahr á 8,5 Std. * 2 MA)</t>
  </si>
  <si>
    <t>#  Instandhaltung / Reinigung</t>
  </si>
  <si>
    <t>(pro Woche 1 1/2 Std. )</t>
  </si>
  <si>
    <t>#  Prüfung Arbeitssicherheit</t>
  </si>
  <si>
    <t>#  Pflege und Instandhaltung der Fahrzeuge und Gerätschaften</t>
  </si>
  <si>
    <t>Ausstattung:</t>
  </si>
  <si>
    <t>Fahrzeuge</t>
  </si>
  <si>
    <t>Anhänger</t>
  </si>
  <si>
    <t>Zusatzgeräte</t>
  </si>
  <si>
    <t>div.</t>
  </si>
  <si>
    <t>Arbeitsgeräte (Grabverschalung…)</t>
  </si>
  <si>
    <t>Tyr./Engl.</t>
  </si>
  <si>
    <t>motorbetriebene Geräte (Motorsägen, Laubbläser …..)</t>
  </si>
  <si>
    <t xml:space="preserve">    (Freiräumen der Schalen vor Arbeiten, Rasenpflegearbeiten)</t>
  </si>
  <si>
    <t>5.1.</t>
  </si>
  <si>
    <t>5.2.</t>
  </si>
  <si>
    <t>5.3.</t>
  </si>
  <si>
    <t>5.4.</t>
  </si>
  <si>
    <t>jährlich steigender Aufwand, aufgrund starker Nachfrage !</t>
  </si>
  <si>
    <t>Elmar Weiler</t>
  </si>
  <si>
    <t>FB 2/200</t>
  </si>
  <si>
    <t>Aufgestellt in Zusammenarbeit mit Abt. 240</t>
  </si>
  <si>
    <t>Folgekosten?</t>
  </si>
  <si>
    <t>Rü. Schwendy</t>
  </si>
  <si>
    <t>bislang noch keine Nachfrage</t>
  </si>
  <si>
    <t xml:space="preserve">aber Verwaltungsarbeit !  </t>
  </si>
  <si>
    <t>Welche ?</t>
  </si>
  <si>
    <t>Öffentliche Fläche</t>
  </si>
  <si>
    <t>Öffentlichen _Fläche</t>
  </si>
  <si>
    <t>6.</t>
  </si>
  <si>
    <t>Überwachung, Anschreiben Nutzungsberechtigte</t>
  </si>
  <si>
    <t>anfallende Verwaltungsarbeit:</t>
  </si>
  <si>
    <t>Zeitaufwand /
Jahr</t>
  </si>
  <si>
    <t>3.1.</t>
  </si>
  <si>
    <t>Unterhalt Fuhr- und Gerätepark</t>
  </si>
  <si>
    <t>Öffentlichen Fläche</t>
  </si>
  <si>
    <t xml:space="preserve">#  Parkplätze (Brunckstraße, Landwehrstraße, Wormser Landstraße, Alter </t>
  </si>
  <si>
    <t xml:space="preserve">Postweg, eh. Gaswerk) </t>
  </si>
  <si>
    <t>#  Einholen und Abtransport des Mülls (Hartplastik, Grünabfall, Restmüll)</t>
  </si>
  <si>
    <t>#  rd. 70 Entnahmestellen sind vorhanden</t>
  </si>
  <si>
    <t xml:space="preserve">#  Wartung, Säuberung, Betankung, Kleinreparaturen usw. </t>
  </si>
  <si>
    <t>motorbetriebene Geräte (Motorsägen, Laubbläser, Heckenscheren usw.)</t>
  </si>
  <si>
    <t xml:space="preserve">Arbeitsgeräte (Grabverschalung, Verbaumaterial, Roste, Sargversenker usw.) </t>
  </si>
  <si>
    <t>#  akt. 2.420 Rasengräber in eigener Pflege</t>
  </si>
  <si>
    <t># Erdrasenpachtgräber 670, Erdrasenreihengräber 550</t>
  </si>
  <si>
    <t xml:space="preserve"># Urnenrasenpachtgräber 650, Urnenrasenreihengräber 550 </t>
  </si>
  <si>
    <t xml:space="preserve">    (Freiräumen der Schalen vor Arbeiten, Rasenpflegearbeiten, schneiden, </t>
  </si>
  <si>
    <t>vertikutieren, düngen, nachsähen, wässern, Kanten abstechen usw.)</t>
  </si>
  <si>
    <t>#  Gießstunden (insbes. April bis September) witterungsbedingt unterschiedlich</t>
  </si>
  <si>
    <t>in 2018 bei Trockenheit: täglich, normale Witterung: 1-2 x wöchentlich</t>
  </si>
  <si>
    <t xml:space="preserve">#  zur Zeit 120 Stück in eigener Pflege mit höherem Pflegeaufwand aufgrund </t>
  </si>
  <si>
    <t>Grabgröße, Lage, Bedeutung, Bepflanzung usw.</t>
  </si>
  <si>
    <t xml:space="preserve">#  zur Zeit 204 Gräber (hiervon verpachtet 130) </t>
  </si>
  <si>
    <t>#  Aufstockung um 120 Graäber auf insges. 320 Gräber</t>
  </si>
  <si>
    <t>#  Pflege-/Unterhaltungsaufwand, Baum und Gesamtanlagenbepflanzung</t>
  </si>
  <si>
    <t xml:space="preserve">#  zur Zeit 110 Gräber (hiervon verpachtet 90) </t>
  </si>
  <si>
    <t>#  Pflege-/Unterhaltungsaufwand, Umgebungs-/Gesamtanlagenbepflanzung</t>
  </si>
  <si>
    <t>#  Aufstockung um 200 Gräber auf insges. 310 Gräber</t>
  </si>
  <si>
    <t>Planung 2018/19:</t>
  </si>
  <si>
    <t xml:space="preserve">#  zur Zeit 15 Gräber (hiervon verpachtet 1 Grabstätte) </t>
  </si>
  <si>
    <t xml:space="preserve">#  Pflege-/Unterhaltungsaufwand der Gesamtgrabanlage mit Bepflanzung </t>
  </si>
  <si>
    <t xml:space="preserve">bislang nur Nachfrage, wenig Verpachtungen/Vorsorge </t>
  </si>
  <si>
    <t xml:space="preserve"># in Planung für 2019: 1. Ausbaustufe </t>
  </si>
  <si>
    <t xml:space="preserve">Ausschreibung Arbeiten und Vergabeverfahren </t>
  </si>
  <si>
    <t xml:space="preserve">Kontrolle, Wiederherstellung Standsicherheit usw. </t>
  </si>
  <si>
    <t xml:space="preserve">geplant keine dauerhafte Unterhaltungspflege durch eigene Beschäftigte </t>
  </si>
  <si>
    <t xml:space="preserve">Vergabe von Anlage und Pflege an Gärtnereien usw. </t>
  </si>
  <si>
    <t>Einzelne Pflegevergabe je UGG möglich</t>
  </si>
  <si>
    <t>Keine Fremdvergabe möglich, wg. Verkehrssicherheitspflicht, Baumkontrollen</t>
  </si>
  <si>
    <t>Gesamtanlagekonzept usw.</t>
  </si>
  <si>
    <t>Insgesamt 15,15 ha</t>
  </si>
  <si>
    <t>Insgesamt 2,62 ha</t>
  </si>
  <si>
    <t xml:space="preserve">Insgesamt 1,43 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</si>
</sst>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3" fontId="0" fillId="4" borderId="0" xfId="0" applyNumberForma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2" fillId="6" borderId="5" xfId="0" applyFont="1" applyFill="1" applyBorder="1" applyAlignment="1">
      <alignment vertical="center"/>
    </xf>
    <xf numFmtId="3" fontId="2" fillId="6" borderId="6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3" fontId="17" fillId="3" borderId="0" xfId="0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3" fontId="2" fillId="5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" fillId="7" borderId="1" xfId="0" applyFont="1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pane ySplit="1" topLeftCell="A23" activePane="bottomLeft" state="frozen"/>
      <selection pane="bottomLeft" activeCell="F35" sqref="F35"/>
    </sheetView>
  </sheetViews>
  <sheetFormatPr baseColWidth="10" defaultRowHeight="15" x14ac:dyDescent="0.25"/>
  <cols>
    <col min="1" max="1" width="6" style="1" customWidth="1"/>
    <col min="2" max="2" width="18.140625" style="1" customWidth="1"/>
    <col min="3" max="3" width="17.85546875" style="1" customWidth="1"/>
    <col min="4" max="4" width="14.42578125" style="78" bestFit="1" customWidth="1"/>
    <col min="5" max="5" width="6.140625" style="78" customWidth="1"/>
    <col min="6" max="6" width="15" style="7" customWidth="1"/>
    <col min="7" max="7" width="1.7109375" style="1" customWidth="1"/>
    <col min="8" max="16384" width="11.42578125" style="1"/>
  </cols>
  <sheetData>
    <row r="1" spans="1:8" s="83" customFormat="1" ht="35.25" customHeight="1" x14ac:dyDescent="0.25">
      <c r="A1" s="8" t="s">
        <v>0</v>
      </c>
      <c r="B1" s="8"/>
      <c r="C1" s="9"/>
      <c r="D1" s="11"/>
      <c r="E1" s="9"/>
      <c r="F1" s="10" t="s">
        <v>152</v>
      </c>
      <c r="H1" s="10" t="s">
        <v>8</v>
      </c>
    </row>
    <row r="2" spans="1:8" ht="20.100000000000001" customHeight="1" x14ac:dyDescent="0.25">
      <c r="F2" s="94" t="s">
        <v>109</v>
      </c>
    </row>
    <row r="3" spans="1:8" s="88" customFormat="1" ht="20.100000000000001" customHeight="1" x14ac:dyDescent="0.25">
      <c r="A3" s="84" t="s">
        <v>1</v>
      </c>
      <c r="B3" s="84" t="s">
        <v>2</v>
      </c>
      <c r="C3" s="85"/>
      <c r="D3" s="86"/>
      <c r="E3" s="86"/>
      <c r="F3" s="87"/>
    </row>
    <row r="4" spans="1:8" ht="20.100000000000001" customHeight="1" x14ac:dyDescent="0.25">
      <c r="A4" s="3" t="s">
        <v>3</v>
      </c>
      <c r="B4" s="83" t="s">
        <v>4</v>
      </c>
      <c r="C4" s="89"/>
      <c r="D4" s="90"/>
      <c r="E4" s="91"/>
      <c r="F4" s="92">
        <v>4250</v>
      </c>
    </row>
    <row r="5" spans="1:8" ht="20.100000000000001" customHeight="1" x14ac:dyDescent="0.25">
      <c r="A5" s="1" t="s">
        <v>11</v>
      </c>
      <c r="B5" s="83" t="s">
        <v>12</v>
      </c>
      <c r="C5" s="89"/>
      <c r="D5" s="90"/>
      <c r="E5" s="91"/>
      <c r="F5" s="92">
        <v>625</v>
      </c>
      <c r="H5" s="93">
        <f>SUM(F4:F5)</f>
        <v>4875</v>
      </c>
    </row>
    <row r="6" spans="1:8" ht="20.100000000000001" customHeight="1" x14ac:dyDescent="0.25"/>
    <row r="7" spans="1:8" ht="20.100000000000001" customHeight="1" x14ac:dyDescent="0.25">
      <c r="A7" s="12" t="s">
        <v>17</v>
      </c>
      <c r="B7" s="12" t="s">
        <v>18</v>
      </c>
      <c r="C7" s="12"/>
      <c r="D7" s="31"/>
      <c r="E7" s="31"/>
      <c r="F7" s="32"/>
    </row>
    <row r="8" spans="1:8" ht="20.100000000000001" customHeight="1" x14ac:dyDescent="0.25">
      <c r="A8" s="1" t="s">
        <v>19</v>
      </c>
      <c r="B8" s="83" t="s">
        <v>39</v>
      </c>
      <c r="C8" s="1" t="s">
        <v>190</v>
      </c>
      <c r="D8" s="21"/>
      <c r="F8" s="24"/>
    </row>
    <row r="9" spans="1:8" ht="20.100000000000001" customHeight="1" x14ac:dyDescent="0.25">
      <c r="B9" s="95" t="s">
        <v>40</v>
      </c>
      <c r="F9" s="92">
        <v>23850</v>
      </c>
    </row>
    <row r="10" spans="1:8" ht="20.100000000000001" customHeight="1" x14ac:dyDescent="0.25">
      <c r="A10" s="1" t="s">
        <v>34</v>
      </c>
      <c r="B10" s="83" t="s">
        <v>147</v>
      </c>
      <c r="C10" s="115" t="s">
        <v>191</v>
      </c>
      <c r="D10" s="21"/>
      <c r="F10" s="92">
        <v>3975</v>
      </c>
    </row>
    <row r="11" spans="1:8" ht="20.100000000000001" customHeight="1" x14ac:dyDescent="0.25">
      <c r="B11" s="95" t="s">
        <v>26</v>
      </c>
      <c r="C11" s="115"/>
    </row>
    <row r="12" spans="1:8" ht="20.100000000000001" customHeight="1" x14ac:dyDescent="0.25">
      <c r="A12" s="3" t="s">
        <v>37</v>
      </c>
      <c r="B12" s="83" t="s">
        <v>155</v>
      </c>
      <c r="C12" s="116" t="s">
        <v>192</v>
      </c>
      <c r="D12" s="37"/>
      <c r="E12" s="1"/>
      <c r="F12" s="92">
        <v>2385</v>
      </c>
    </row>
    <row r="13" spans="1:8" ht="20.100000000000001" customHeight="1" x14ac:dyDescent="0.25">
      <c r="B13" s="99" t="s">
        <v>36</v>
      </c>
      <c r="C13" s="115"/>
    </row>
    <row r="14" spans="1:8" ht="20.100000000000001" customHeight="1" x14ac:dyDescent="0.25">
      <c r="B14" s="99"/>
      <c r="C14" s="117"/>
    </row>
    <row r="15" spans="1:8" ht="20.100000000000001" customHeight="1" x14ac:dyDescent="0.25">
      <c r="A15" s="3" t="s">
        <v>38</v>
      </c>
      <c r="B15" s="83" t="s">
        <v>118</v>
      </c>
      <c r="F15" s="7">
        <v>1700</v>
      </c>
    </row>
    <row r="16" spans="1:8" ht="20.100000000000001" customHeight="1" x14ac:dyDescent="0.25">
      <c r="A16" s="1" t="s">
        <v>43</v>
      </c>
      <c r="B16" s="83" t="s">
        <v>56</v>
      </c>
      <c r="F16" s="7">
        <v>78</v>
      </c>
      <c r="H16" s="93">
        <f>SUM(F9:F16)</f>
        <v>31988</v>
      </c>
    </row>
    <row r="17" spans="1:8" ht="20.100000000000001" customHeight="1" x14ac:dyDescent="0.25"/>
    <row r="18" spans="1:8" ht="20.100000000000001" customHeight="1" x14ac:dyDescent="0.25">
      <c r="A18" s="12" t="s">
        <v>59</v>
      </c>
      <c r="B18" s="12" t="s">
        <v>60</v>
      </c>
      <c r="C18" s="12"/>
      <c r="D18" s="31"/>
      <c r="E18" s="31"/>
      <c r="F18" s="32"/>
    </row>
    <row r="19" spans="1:8" ht="20.100000000000001" customHeight="1" x14ac:dyDescent="0.25">
      <c r="A19" s="1" t="s">
        <v>153</v>
      </c>
      <c r="B19" s="1" t="s">
        <v>154</v>
      </c>
      <c r="F19" s="113">
        <v>400</v>
      </c>
      <c r="H19" s="93">
        <f>SUM(F19)</f>
        <v>400</v>
      </c>
    </row>
    <row r="20" spans="1:8" ht="20.100000000000001" customHeight="1" x14ac:dyDescent="0.25"/>
    <row r="21" spans="1:8" ht="20.100000000000001" customHeight="1" x14ac:dyDescent="0.25">
      <c r="A21" s="12" t="s">
        <v>65</v>
      </c>
      <c r="B21" s="12" t="s">
        <v>91</v>
      </c>
      <c r="C21" s="12"/>
      <c r="D21" s="31"/>
      <c r="E21" s="31"/>
      <c r="F21" s="32"/>
    </row>
    <row r="22" spans="1:8" ht="20.100000000000001" customHeight="1" x14ac:dyDescent="0.25">
      <c r="A22" s="1" t="s">
        <v>66</v>
      </c>
      <c r="B22" s="83" t="s">
        <v>75</v>
      </c>
      <c r="C22" s="82"/>
      <c r="D22" s="37"/>
      <c r="F22" s="7">
        <v>3540</v>
      </c>
      <c r="H22" s="93">
        <f>SUM(F22:G22)</f>
        <v>3540</v>
      </c>
    </row>
    <row r="23" spans="1:8" ht="20.100000000000001" customHeight="1" x14ac:dyDescent="0.25">
      <c r="A23" s="1" t="s">
        <v>69</v>
      </c>
      <c r="B23" s="83" t="s">
        <v>81</v>
      </c>
      <c r="F23" s="113">
        <v>250</v>
      </c>
      <c r="H23" s="93">
        <f>SUM(F23:G23)</f>
        <v>250</v>
      </c>
    </row>
    <row r="24" spans="1:8" ht="20.100000000000001" customHeight="1" x14ac:dyDescent="0.25">
      <c r="D24" s="1"/>
      <c r="E24" s="1"/>
      <c r="F24" s="1"/>
    </row>
    <row r="25" spans="1:8" ht="9.9499999999999993" customHeight="1" thickBot="1" x14ac:dyDescent="0.3">
      <c r="A25" s="35"/>
      <c r="B25" s="35"/>
      <c r="C25" s="35"/>
      <c r="D25" s="42"/>
      <c r="E25" s="42"/>
      <c r="F25" s="43"/>
      <c r="G25" s="35"/>
      <c r="H25" s="35"/>
    </row>
    <row r="26" spans="1:8" ht="20.100000000000001" customHeight="1" thickBot="1" x14ac:dyDescent="0.3">
      <c r="A26" s="35"/>
      <c r="B26" s="35"/>
      <c r="C26" s="38" t="s">
        <v>61</v>
      </c>
      <c r="D26" s="39"/>
      <c r="E26" s="39"/>
      <c r="F26" s="41"/>
      <c r="G26" s="35"/>
      <c r="H26" s="96">
        <f>SUM(H3:H25)</f>
        <v>41053</v>
      </c>
    </row>
    <row r="27" spans="1:8" ht="20.100000000000001" customHeight="1" thickBot="1" x14ac:dyDescent="0.3">
      <c r="A27" s="35"/>
      <c r="B27" s="35"/>
      <c r="C27" s="35"/>
      <c r="D27" s="42"/>
      <c r="E27" s="42"/>
      <c r="F27" s="43"/>
      <c r="G27" s="35"/>
      <c r="H27" s="35"/>
    </row>
    <row r="28" spans="1:8" ht="20.100000000000001" customHeight="1" thickBot="1" x14ac:dyDescent="0.3">
      <c r="A28" s="35"/>
      <c r="B28" s="35"/>
      <c r="C28" s="38" t="s">
        <v>64</v>
      </c>
      <c r="D28" s="44" t="s">
        <v>62</v>
      </c>
      <c r="E28" s="40">
        <v>1590</v>
      </c>
      <c r="F28" s="41"/>
      <c r="G28" s="35"/>
      <c r="H28" s="96">
        <f>H26/E28</f>
        <v>25.819496855345911</v>
      </c>
    </row>
    <row r="29" spans="1:8" x14ac:dyDescent="0.25">
      <c r="A29" s="35"/>
      <c r="B29" s="35"/>
      <c r="C29" s="35" t="s">
        <v>63</v>
      </c>
      <c r="D29" s="42"/>
      <c r="E29" s="42"/>
      <c r="F29" s="43"/>
      <c r="G29" s="35"/>
      <c r="H29" s="35"/>
    </row>
    <row r="30" spans="1:8" x14ac:dyDescent="0.25">
      <c r="A30" s="35"/>
      <c r="B30" s="35"/>
      <c r="C30" s="46" t="s">
        <v>90</v>
      </c>
      <c r="D30" s="42"/>
      <c r="E30" s="42"/>
      <c r="F30" s="43"/>
      <c r="G30" s="35"/>
      <c r="H30" s="35"/>
    </row>
    <row r="31" spans="1:8" ht="9.9499999999999993" customHeight="1" x14ac:dyDescent="0.25">
      <c r="A31" s="35"/>
      <c r="B31" s="35"/>
      <c r="C31" s="35"/>
      <c r="D31" s="42"/>
      <c r="E31" s="42"/>
      <c r="F31" s="43"/>
      <c r="G31" s="35"/>
      <c r="H31" s="35"/>
    </row>
    <row r="32" spans="1:8" ht="20.100000000000001" customHeight="1" x14ac:dyDescent="0.25"/>
    <row r="34" spans="1:8" x14ac:dyDescent="0.25">
      <c r="A34" s="12" t="s">
        <v>77</v>
      </c>
      <c r="B34" s="12" t="s">
        <v>83</v>
      </c>
      <c r="C34" s="12"/>
      <c r="D34" s="77"/>
      <c r="E34" s="31"/>
      <c r="F34" s="32"/>
    </row>
    <row r="35" spans="1:8" x14ac:dyDescent="0.25">
      <c r="A35" s="1" t="s">
        <v>134</v>
      </c>
      <c r="B35" s="83" t="s">
        <v>67</v>
      </c>
      <c r="F35" s="113"/>
    </row>
    <row r="36" spans="1:8" x14ac:dyDescent="0.25">
      <c r="A36" s="1" t="s">
        <v>135</v>
      </c>
      <c r="B36" s="83" t="s">
        <v>70</v>
      </c>
      <c r="F36" s="113">
        <v>1450</v>
      </c>
    </row>
    <row r="37" spans="1:8" x14ac:dyDescent="0.25">
      <c r="A37" s="1" t="s">
        <v>136</v>
      </c>
      <c r="B37" s="83" t="s">
        <v>73</v>
      </c>
      <c r="F37" s="113">
        <v>50</v>
      </c>
      <c r="H37" s="93">
        <f>SUM(F35:F37)</f>
        <v>1500</v>
      </c>
    </row>
    <row r="38" spans="1:8" x14ac:dyDescent="0.25">
      <c r="F38" s="113"/>
    </row>
    <row r="39" spans="1:8" ht="9.9499999999999993" customHeight="1" thickBot="1" x14ac:dyDescent="0.3">
      <c r="A39" s="35"/>
      <c r="B39" s="35"/>
      <c r="C39" s="35"/>
      <c r="D39" s="42"/>
      <c r="E39" s="42"/>
      <c r="F39" s="43"/>
      <c r="G39" s="35"/>
      <c r="H39" s="35"/>
    </row>
    <row r="40" spans="1:8" ht="15.75" thickBot="1" x14ac:dyDescent="0.3">
      <c r="A40" s="35"/>
      <c r="B40" s="35"/>
      <c r="C40" s="38" t="s">
        <v>61</v>
      </c>
      <c r="D40" s="39"/>
      <c r="E40" s="39"/>
      <c r="F40" s="41"/>
      <c r="G40" s="35"/>
      <c r="H40" s="96">
        <f>SUM(H37)</f>
        <v>1500</v>
      </c>
    </row>
    <row r="41" spans="1:8" ht="15.75" thickBot="1" x14ac:dyDescent="0.3">
      <c r="A41" s="35"/>
      <c r="B41" s="35"/>
      <c r="C41" s="35"/>
      <c r="D41" s="42"/>
      <c r="E41" s="42"/>
      <c r="F41" s="43"/>
      <c r="G41" s="35"/>
      <c r="H41" s="35"/>
    </row>
    <row r="42" spans="1:8" ht="15.75" thickBot="1" x14ac:dyDescent="0.3">
      <c r="A42" s="35"/>
      <c r="B42" s="35"/>
      <c r="C42" s="38" t="s">
        <v>64</v>
      </c>
      <c r="D42" s="44" t="s">
        <v>62</v>
      </c>
      <c r="E42" s="40">
        <v>1590</v>
      </c>
      <c r="F42" s="41"/>
      <c r="G42" s="35"/>
      <c r="H42" s="96">
        <f>H40/E42</f>
        <v>0.94339622641509435</v>
      </c>
    </row>
    <row r="43" spans="1:8" x14ac:dyDescent="0.25">
      <c r="A43" s="35"/>
      <c r="B43" s="35"/>
      <c r="C43" s="35" t="s">
        <v>63</v>
      </c>
      <c r="D43" s="42"/>
      <c r="E43" s="42"/>
      <c r="F43" s="43"/>
      <c r="G43" s="35"/>
      <c r="H43" s="35"/>
    </row>
    <row r="44" spans="1:8" x14ac:dyDescent="0.25">
      <c r="A44" s="35"/>
      <c r="B44" s="35"/>
      <c r="C44" s="46" t="s">
        <v>90</v>
      </c>
      <c r="D44" s="42"/>
      <c r="E44" s="42"/>
      <c r="F44" s="43"/>
      <c r="G44" s="35"/>
      <c r="H44" s="35"/>
    </row>
    <row r="45" spans="1:8" ht="9.9499999999999993" customHeight="1" x14ac:dyDescent="0.25">
      <c r="A45" s="35"/>
      <c r="B45" s="35"/>
      <c r="C45" s="35"/>
      <c r="D45" s="42"/>
      <c r="E45" s="42"/>
      <c r="F45" s="43"/>
      <c r="G45" s="35"/>
      <c r="H45" s="35"/>
    </row>
  </sheetData>
  <mergeCells count="1">
    <mergeCell ref="B13:B14"/>
  </mergeCells>
  <pageMargins left="0.43307086614173229" right="0.27559055118110237" top="0.94488188976377963" bottom="0.4" header="0.43307086614173229" footer="0.15748031496062992"/>
  <pageSetup paperSize="9" scale="88" orientation="portrait" horizontalDpi="1200" verticalDpi="1200" r:id="rId1"/>
  <headerFooter>
    <oddHeader>&amp;LFB 2 / Wl, &amp;"Wingdings,Standard"&amp;12(&amp;"-,Standard"&amp;11 2272&amp;C&amp;"-,Fett"Aufstellung von Aufgaben der Friedhofsmitarbeiter&amp;"-,Standard"
(kein Anspruch auf Vollständigkeit)&amp;RStand: &amp;A</oddHeader>
    <oddFooter>&amp;L&amp;"Arial,Standard"&amp;8&amp;Z&amp;F&amp;R&amp;"Arial,Standard"&amp;8Seite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workbookViewId="0">
      <pane ySplit="1" topLeftCell="A2" activePane="bottomLeft" state="frozen"/>
      <selection pane="bottomLeft" activeCell="F8" sqref="F8"/>
    </sheetView>
  </sheetViews>
  <sheetFormatPr baseColWidth="10" defaultRowHeight="15" x14ac:dyDescent="0.25"/>
  <cols>
    <col min="1" max="1" width="6" style="1" customWidth="1"/>
    <col min="2" max="2" width="18.140625" style="1" customWidth="1"/>
    <col min="3" max="3" width="30.140625" style="1" customWidth="1"/>
    <col min="4" max="4" width="7.42578125" style="73" customWidth="1"/>
    <col min="5" max="5" width="5.140625" style="73" customWidth="1"/>
    <col min="6" max="6" width="6.140625" style="73" customWidth="1"/>
    <col min="7" max="7" width="7.85546875" style="7" bestFit="1" customWidth="1"/>
    <col min="8" max="8" width="12.42578125" style="7" customWidth="1"/>
    <col min="9" max="9" width="1.7109375" style="1" customWidth="1"/>
    <col min="10" max="10" width="15.28515625" style="48" customWidth="1"/>
    <col min="11" max="16384" width="11.42578125" style="1"/>
  </cols>
  <sheetData>
    <row r="1" spans="1:10" ht="35.25" customHeight="1" x14ac:dyDescent="0.25">
      <c r="A1" s="66" t="s">
        <v>0</v>
      </c>
      <c r="B1" s="66"/>
      <c r="C1" s="67" t="s">
        <v>33</v>
      </c>
      <c r="D1" s="68" t="s">
        <v>15</v>
      </c>
      <c r="E1" s="67" t="s">
        <v>7</v>
      </c>
      <c r="F1" s="67" t="s">
        <v>8</v>
      </c>
      <c r="G1" s="69" t="s">
        <v>14</v>
      </c>
      <c r="H1" s="69" t="s">
        <v>10</v>
      </c>
      <c r="J1" s="48" t="s">
        <v>106</v>
      </c>
    </row>
    <row r="3" spans="1:10" x14ac:dyDescent="0.25">
      <c r="A3" s="12" t="s">
        <v>1</v>
      </c>
      <c r="B3" s="12" t="s">
        <v>2</v>
      </c>
      <c r="C3" s="13"/>
      <c r="D3" s="31"/>
      <c r="E3" s="31"/>
      <c r="F3" s="31"/>
      <c r="G3" s="32"/>
      <c r="H3" s="32"/>
    </row>
    <row r="4" spans="1:10" ht="32.25" customHeight="1" x14ac:dyDescent="0.25">
      <c r="A4" s="3" t="s">
        <v>3</v>
      </c>
      <c r="B4" s="25" t="s">
        <v>4</v>
      </c>
      <c r="C4" s="1" t="s">
        <v>105</v>
      </c>
      <c r="D4" s="73">
        <v>3</v>
      </c>
      <c r="E4" s="73">
        <v>1.5</v>
      </c>
      <c r="F4" s="73">
        <f>E4*D4</f>
        <v>4.5</v>
      </c>
      <c r="J4" s="102" t="s">
        <v>107</v>
      </c>
    </row>
    <row r="5" spans="1:10" ht="14.25" customHeight="1" x14ac:dyDescent="0.25">
      <c r="B5" s="26"/>
      <c r="C5" s="1" t="s">
        <v>6</v>
      </c>
      <c r="D5" s="73">
        <v>3</v>
      </c>
      <c r="E5" s="73">
        <v>1.5</v>
      </c>
      <c r="F5" s="73">
        <f t="shared" ref="F5:F6" si="0">E5*D5</f>
        <v>4.5</v>
      </c>
      <c r="J5" s="102"/>
    </row>
    <row r="6" spans="1:10" ht="33" customHeight="1" x14ac:dyDescent="0.2">
      <c r="C6" s="2" t="s">
        <v>16</v>
      </c>
      <c r="D6" s="73">
        <v>4</v>
      </c>
      <c r="E6" s="73">
        <v>2</v>
      </c>
      <c r="F6" s="73">
        <f t="shared" si="0"/>
        <v>8</v>
      </c>
      <c r="J6" s="55" t="s">
        <v>108</v>
      </c>
    </row>
    <row r="7" spans="1:10" ht="15.75" customHeight="1" thickBot="1" x14ac:dyDescent="0.3">
      <c r="C7" s="2"/>
    </row>
    <row r="8" spans="1:10" s="4" customFormat="1" ht="15.75" thickBot="1" x14ac:dyDescent="0.3">
      <c r="C8" s="14" t="s">
        <v>9</v>
      </c>
      <c r="D8" s="53" t="s">
        <v>109</v>
      </c>
      <c r="E8" s="15"/>
      <c r="F8" s="15">
        <f>SUM(F4:F6)</f>
        <v>17</v>
      </c>
      <c r="G8" s="16"/>
      <c r="H8" s="17"/>
      <c r="J8" s="49"/>
    </row>
    <row r="9" spans="1:10" ht="15.75" thickBot="1" x14ac:dyDescent="0.3">
      <c r="C9" s="56" t="s">
        <v>21</v>
      </c>
      <c r="D9" s="59" t="s">
        <v>109</v>
      </c>
      <c r="E9" s="63"/>
      <c r="F9" s="63"/>
      <c r="G9" s="64">
        <v>250</v>
      </c>
      <c r="H9" s="57">
        <f>G9*F8</f>
        <v>4250</v>
      </c>
    </row>
    <row r="11" spans="1:10" x14ac:dyDescent="0.25">
      <c r="A11" s="1" t="s">
        <v>11</v>
      </c>
      <c r="B11" s="25" t="s">
        <v>12</v>
      </c>
      <c r="C11" s="1" t="s">
        <v>105</v>
      </c>
      <c r="D11" s="73">
        <v>1</v>
      </c>
      <c r="E11" s="73">
        <v>1</v>
      </c>
      <c r="F11" s="73">
        <f>E11*D11</f>
        <v>1</v>
      </c>
    </row>
    <row r="12" spans="1:10" x14ac:dyDescent="0.25">
      <c r="B12" s="26"/>
      <c r="C12" s="1" t="s">
        <v>6</v>
      </c>
      <c r="D12" s="73">
        <v>1</v>
      </c>
      <c r="E12" s="73">
        <v>0.5</v>
      </c>
      <c r="F12" s="73">
        <f t="shared" ref="F12:F13" si="1">E12*D12</f>
        <v>0.5</v>
      </c>
    </row>
    <row r="13" spans="1:10" x14ac:dyDescent="0.25">
      <c r="C13" s="1" t="s">
        <v>110</v>
      </c>
      <c r="D13" s="73">
        <v>1</v>
      </c>
      <c r="E13" s="73">
        <v>1</v>
      </c>
      <c r="F13" s="73">
        <f t="shared" si="1"/>
        <v>1</v>
      </c>
    </row>
    <row r="14" spans="1:10" ht="15.75" thickBot="1" x14ac:dyDescent="0.3"/>
    <row r="15" spans="1:10" ht="15.75" thickBot="1" x14ac:dyDescent="0.3">
      <c r="C15" s="14" t="s">
        <v>9</v>
      </c>
      <c r="D15" s="53" t="s">
        <v>109</v>
      </c>
      <c r="E15" s="15"/>
      <c r="F15" s="15">
        <f>SUM(F11:F13)</f>
        <v>2.5</v>
      </c>
      <c r="G15" s="19"/>
      <c r="H15" s="20"/>
      <c r="J15" s="52"/>
    </row>
    <row r="16" spans="1:10" ht="15.75" thickBot="1" x14ac:dyDescent="0.3">
      <c r="C16" s="58" t="s">
        <v>20</v>
      </c>
      <c r="D16" s="59" t="s">
        <v>109</v>
      </c>
      <c r="E16" s="60"/>
      <c r="F16" s="60"/>
      <c r="G16" s="61">
        <v>250</v>
      </c>
      <c r="H16" s="62">
        <f>G16*F15</f>
        <v>625</v>
      </c>
    </row>
    <row r="18" spans="1:10" x14ac:dyDescent="0.25">
      <c r="A18" s="12" t="s">
        <v>17</v>
      </c>
      <c r="B18" s="12" t="s">
        <v>18</v>
      </c>
      <c r="C18" s="12"/>
      <c r="D18" s="31"/>
      <c r="E18" s="31"/>
      <c r="F18" s="31"/>
      <c r="G18" s="32"/>
      <c r="H18" s="32"/>
    </row>
    <row r="19" spans="1:10" ht="30" x14ac:dyDescent="0.25">
      <c r="B19" s="1" t="s">
        <v>22</v>
      </c>
      <c r="C19" s="2" t="s">
        <v>23</v>
      </c>
      <c r="G19" s="22">
        <v>19.2</v>
      </c>
      <c r="H19" s="24" t="s">
        <v>25</v>
      </c>
    </row>
    <row r="21" spans="1:10" x14ac:dyDescent="0.25">
      <c r="A21" s="1" t="s">
        <v>19</v>
      </c>
      <c r="B21" s="25" t="s">
        <v>39</v>
      </c>
      <c r="C21" s="1" t="s">
        <v>41</v>
      </c>
      <c r="D21" s="21">
        <v>0.78900000000000003</v>
      </c>
      <c r="E21" s="103" t="s">
        <v>24</v>
      </c>
      <c r="F21" s="103"/>
      <c r="G21" s="23">
        <f>SUM(G19*D21)</f>
        <v>15.1488</v>
      </c>
      <c r="H21" s="24" t="s">
        <v>25</v>
      </c>
    </row>
    <row r="22" spans="1:10" x14ac:dyDescent="0.25">
      <c r="B22" s="26" t="s">
        <v>40</v>
      </c>
      <c r="C22" s="1" t="s">
        <v>28</v>
      </c>
    </row>
    <row r="23" spans="1:10" x14ac:dyDescent="0.25">
      <c r="C23" s="1" t="s">
        <v>111</v>
      </c>
    </row>
    <row r="24" spans="1:10" x14ac:dyDescent="0.25">
      <c r="C24" s="1" t="s">
        <v>30</v>
      </c>
    </row>
    <row r="25" spans="1:10" x14ac:dyDescent="0.25">
      <c r="C25" s="1" t="s">
        <v>29</v>
      </c>
    </row>
    <row r="27" spans="1:10" x14ac:dyDescent="0.25">
      <c r="C27" s="1" t="s">
        <v>112</v>
      </c>
      <c r="D27" s="73">
        <v>15</v>
      </c>
      <c r="E27" s="5" t="s">
        <v>114</v>
      </c>
    </row>
    <row r="28" spans="1:10" x14ac:dyDescent="0.25">
      <c r="C28" s="1" t="s">
        <v>113</v>
      </c>
      <c r="D28" s="7">
        <v>1590</v>
      </c>
      <c r="E28" s="5" t="s">
        <v>115</v>
      </c>
    </row>
    <row r="29" spans="1:10" ht="9.9499999999999993" customHeight="1" thickBot="1" x14ac:dyDescent="0.3"/>
    <row r="30" spans="1:10" ht="15.75" thickBot="1" x14ac:dyDescent="0.3">
      <c r="C30" s="58" t="s">
        <v>20</v>
      </c>
      <c r="D30" s="65" t="s">
        <v>109</v>
      </c>
      <c r="E30" s="60"/>
      <c r="F30" s="60"/>
      <c r="G30" s="61"/>
      <c r="H30" s="62">
        <f>D28*D27</f>
        <v>23850</v>
      </c>
    </row>
    <row r="32" spans="1:10" ht="15" customHeight="1" x14ac:dyDescent="0.25">
      <c r="A32" s="1" t="s">
        <v>34</v>
      </c>
      <c r="B32" s="25" t="s">
        <v>147</v>
      </c>
      <c r="C32" s="1" t="s">
        <v>41</v>
      </c>
      <c r="D32" s="21">
        <v>0.1366</v>
      </c>
      <c r="E32" s="103" t="s">
        <v>24</v>
      </c>
      <c r="F32" s="103"/>
      <c r="G32" s="23">
        <f>SUM(G19*D32)</f>
        <v>2.6227199999999997</v>
      </c>
      <c r="H32" s="24" t="s">
        <v>25</v>
      </c>
      <c r="J32" s="101" t="s">
        <v>116</v>
      </c>
    </row>
    <row r="33" spans="1:10" x14ac:dyDescent="0.25">
      <c r="B33" s="26" t="s">
        <v>26</v>
      </c>
      <c r="C33" s="1" t="s">
        <v>28</v>
      </c>
      <c r="J33" s="101"/>
    </row>
    <row r="34" spans="1:10" x14ac:dyDescent="0.25">
      <c r="C34" s="1" t="s">
        <v>111</v>
      </c>
      <c r="J34" s="101"/>
    </row>
    <row r="35" spans="1:10" x14ac:dyDescent="0.25">
      <c r="C35" s="1" t="s">
        <v>30</v>
      </c>
      <c r="J35" s="101"/>
    </row>
    <row r="36" spans="1:10" x14ac:dyDescent="0.25">
      <c r="C36" s="1" t="s">
        <v>29</v>
      </c>
      <c r="J36" s="101"/>
    </row>
    <row r="37" spans="1:10" x14ac:dyDescent="0.25">
      <c r="H37" s="23"/>
      <c r="J37" s="101"/>
    </row>
    <row r="38" spans="1:10" x14ac:dyDescent="0.25">
      <c r="C38" s="1" t="s">
        <v>112</v>
      </c>
      <c r="D38" s="73">
        <v>2.5</v>
      </c>
      <c r="E38" s="5" t="s">
        <v>114</v>
      </c>
      <c r="J38" s="101"/>
    </row>
    <row r="39" spans="1:10" x14ac:dyDescent="0.25">
      <c r="C39" s="1" t="s">
        <v>113</v>
      </c>
      <c r="D39" s="7">
        <v>1590</v>
      </c>
      <c r="E39" s="5" t="s">
        <v>115</v>
      </c>
      <c r="J39" s="101"/>
    </row>
    <row r="40" spans="1:10" ht="9.9499999999999993" customHeight="1" thickBot="1" x14ac:dyDescent="0.3">
      <c r="J40" s="101"/>
    </row>
    <row r="41" spans="1:10" ht="15.75" thickBot="1" x14ac:dyDescent="0.3">
      <c r="C41" s="58" t="s">
        <v>20</v>
      </c>
      <c r="D41" s="65" t="s">
        <v>109</v>
      </c>
      <c r="E41" s="60"/>
      <c r="F41" s="60"/>
      <c r="G41" s="61"/>
      <c r="H41" s="62">
        <f>D39*D38</f>
        <v>3975</v>
      </c>
      <c r="J41" s="101"/>
    </row>
    <row r="43" spans="1:10" ht="15" customHeight="1" x14ac:dyDescent="0.25">
      <c r="A43" s="3" t="s">
        <v>37</v>
      </c>
      <c r="B43" s="25" t="s">
        <v>148</v>
      </c>
      <c r="C43" s="1" t="s">
        <v>41</v>
      </c>
      <c r="D43" s="21">
        <v>7.4399999999999994E-2</v>
      </c>
      <c r="E43" s="103" t="s">
        <v>24</v>
      </c>
      <c r="F43" s="103"/>
      <c r="G43" s="23">
        <f>SUM(G19*D43)</f>
        <v>1.4284799999999997</v>
      </c>
      <c r="H43" s="24" t="s">
        <v>25</v>
      </c>
      <c r="J43" s="101" t="s">
        <v>116</v>
      </c>
    </row>
    <row r="44" spans="1:10" ht="15" customHeight="1" x14ac:dyDescent="0.25">
      <c r="A44" s="3"/>
      <c r="B44" s="25"/>
      <c r="D44" s="98"/>
      <c r="E44" s="104"/>
      <c r="F44" s="37"/>
      <c r="G44" s="105"/>
      <c r="H44" s="74"/>
      <c r="J44" s="101"/>
    </row>
    <row r="45" spans="1:10" x14ac:dyDescent="0.25">
      <c r="B45" s="100" t="s">
        <v>36</v>
      </c>
      <c r="C45" s="1" t="s">
        <v>28</v>
      </c>
      <c r="J45" s="101"/>
    </row>
    <row r="46" spans="1:10" x14ac:dyDescent="0.25">
      <c r="B46" s="100"/>
      <c r="C46" s="29" t="s">
        <v>68</v>
      </c>
      <c r="J46" s="101"/>
    </row>
    <row r="47" spans="1:10" x14ac:dyDescent="0.25">
      <c r="B47" s="72"/>
      <c r="C47" s="29" t="s">
        <v>101</v>
      </c>
      <c r="J47" s="101"/>
    </row>
    <row r="48" spans="1:10" x14ac:dyDescent="0.25">
      <c r="C48" s="1" t="s">
        <v>35</v>
      </c>
      <c r="J48" s="101"/>
    </row>
    <row r="49" spans="1:10" x14ac:dyDescent="0.25">
      <c r="C49" s="1" t="s">
        <v>156</v>
      </c>
      <c r="J49" s="101"/>
    </row>
    <row r="50" spans="1:10" x14ac:dyDescent="0.25">
      <c r="C50" s="1" t="s">
        <v>157</v>
      </c>
      <c r="D50" s="98"/>
      <c r="E50" s="98"/>
      <c r="F50" s="98"/>
      <c r="J50" s="101"/>
    </row>
    <row r="51" spans="1:10" x14ac:dyDescent="0.25">
      <c r="D51" s="98"/>
      <c r="E51" s="98"/>
      <c r="F51" s="98"/>
      <c r="J51" s="101"/>
    </row>
    <row r="52" spans="1:10" x14ac:dyDescent="0.25">
      <c r="C52" s="1" t="s">
        <v>112</v>
      </c>
      <c r="D52" s="98">
        <v>1.5</v>
      </c>
      <c r="E52" s="5" t="s">
        <v>114</v>
      </c>
      <c r="F52" s="98"/>
      <c r="J52" s="101"/>
    </row>
    <row r="53" spans="1:10" x14ac:dyDescent="0.25">
      <c r="C53" s="1" t="s">
        <v>113</v>
      </c>
      <c r="D53" s="7">
        <v>1590</v>
      </c>
      <c r="E53" s="5" t="s">
        <v>115</v>
      </c>
      <c r="F53" s="98"/>
      <c r="J53" s="101"/>
    </row>
    <row r="54" spans="1:10" ht="9.9499999999999993" customHeight="1" thickBot="1" x14ac:dyDescent="0.3">
      <c r="J54" s="101"/>
    </row>
    <row r="55" spans="1:10" ht="15.75" thickBot="1" x14ac:dyDescent="0.3">
      <c r="C55" s="58" t="s">
        <v>20</v>
      </c>
      <c r="D55" s="65" t="s">
        <v>109</v>
      </c>
      <c r="E55" s="60"/>
      <c r="F55" s="60"/>
      <c r="G55" s="61"/>
      <c r="H55" s="62">
        <f>D53*D52</f>
        <v>2385</v>
      </c>
      <c r="J55" s="101"/>
    </row>
    <row r="56" spans="1:10" x14ac:dyDescent="0.25">
      <c r="A56" s="3" t="s">
        <v>38</v>
      </c>
      <c r="B56" s="25" t="s">
        <v>118</v>
      </c>
    </row>
    <row r="57" spans="1:10" x14ac:dyDescent="0.25">
      <c r="C57" s="1" t="s">
        <v>158</v>
      </c>
    </row>
    <row r="58" spans="1:10" x14ac:dyDescent="0.25">
      <c r="C58" s="30" t="s">
        <v>49</v>
      </c>
    </row>
    <row r="59" spans="1:10" x14ac:dyDescent="0.25">
      <c r="C59" s="30" t="s">
        <v>48</v>
      </c>
    </row>
    <row r="60" spans="1:10" ht="15.75" thickBot="1" x14ac:dyDescent="0.3"/>
    <row r="61" spans="1:10" ht="15.75" thickBot="1" x14ac:dyDescent="0.3">
      <c r="C61" s="58" t="s">
        <v>20</v>
      </c>
      <c r="D61" s="65" t="s">
        <v>109</v>
      </c>
      <c r="E61" s="60"/>
      <c r="F61" s="60"/>
      <c r="G61" s="61"/>
      <c r="H61" s="62">
        <v>1700</v>
      </c>
    </row>
    <row r="62" spans="1:10" x14ac:dyDescent="0.25">
      <c r="C62" s="1" t="s">
        <v>120</v>
      </c>
    </row>
    <row r="64" spans="1:10" x14ac:dyDescent="0.25">
      <c r="A64" s="1" t="s">
        <v>43</v>
      </c>
      <c r="B64" s="25" t="s">
        <v>56</v>
      </c>
    </row>
    <row r="65" spans="1:10" x14ac:dyDescent="0.25">
      <c r="C65" s="1" t="s">
        <v>159</v>
      </c>
    </row>
    <row r="66" spans="1:10" x14ac:dyDescent="0.25">
      <c r="C66" s="1" t="s">
        <v>121</v>
      </c>
    </row>
    <row r="67" spans="1:10" ht="15.75" thickBot="1" x14ac:dyDescent="0.3"/>
    <row r="68" spans="1:10" ht="15.75" thickBot="1" x14ac:dyDescent="0.3">
      <c r="C68" s="58" t="s">
        <v>20</v>
      </c>
      <c r="D68" s="65" t="s">
        <v>109</v>
      </c>
      <c r="E68" s="60"/>
      <c r="F68" s="60"/>
      <c r="G68" s="61"/>
      <c r="H68" s="62">
        <v>78</v>
      </c>
    </row>
    <row r="69" spans="1:10" x14ac:dyDescent="0.25">
      <c r="C69" s="1" t="s">
        <v>122</v>
      </c>
    </row>
    <row r="70" spans="1:10" x14ac:dyDescent="0.25">
      <c r="D70" s="98"/>
      <c r="E70" s="98"/>
      <c r="F70" s="98"/>
    </row>
    <row r="71" spans="1:10" x14ac:dyDescent="0.25">
      <c r="A71" s="12" t="s">
        <v>59</v>
      </c>
      <c r="B71" s="12" t="s">
        <v>60</v>
      </c>
      <c r="C71" s="12"/>
      <c r="D71" s="31"/>
      <c r="E71" s="31"/>
      <c r="F71" s="31"/>
      <c r="G71" s="32"/>
      <c r="H71" s="32"/>
      <c r="J71" s="74"/>
    </row>
    <row r="73" spans="1:10" x14ac:dyDescent="0.25">
      <c r="C73" s="1" t="s">
        <v>123</v>
      </c>
    </row>
    <row r="74" spans="1:10" x14ac:dyDescent="0.25">
      <c r="C74" s="1" t="s">
        <v>124</v>
      </c>
    </row>
    <row r="75" spans="1:10" x14ac:dyDescent="0.25">
      <c r="C75" s="1" t="s">
        <v>160</v>
      </c>
      <c r="D75" s="98"/>
      <c r="E75" s="98"/>
      <c r="F75" s="98"/>
    </row>
    <row r="76" spans="1:10" x14ac:dyDescent="0.25">
      <c r="B76" s="71" t="s">
        <v>125</v>
      </c>
    </row>
    <row r="77" spans="1:10" x14ac:dyDescent="0.25">
      <c r="B77" s="70">
        <v>11</v>
      </c>
      <c r="C77" s="5" t="s">
        <v>126</v>
      </c>
    </row>
    <row r="78" spans="1:10" x14ac:dyDescent="0.25">
      <c r="B78" s="70">
        <v>6</v>
      </c>
      <c r="C78" s="5" t="s">
        <v>127</v>
      </c>
    </row>
    <row r="79" spans="1:10" x14ac:dyDescent="0.25">
      <c r="B79" s="70">
        <v>7</v>
      </c>
      <c r="C79" s="5" t="s">
        <v>128</v>
      </c>
    </row>
    <row r="80" spans="1:10" x14ac:dyDescent="0.25">
      <c r="B80" s="70">
        <v>25</v>
      </c>
      <c r="C80" s="5" t="s">
        <v>161</v>
      </c>
    </row>
    <row r="81" spans="1:10" x14ac:dyDescent="0.25">
      <c r="B81" s="70" t="s">
        <v>129</v>
      </c>
      <c r="C81" s="5" t="s">
        <v>162</v>
      </c>
      <c r="E81" s="5"/>
    </row>
    <row r="82" spans="1:10" ht="15.75" thickBot="1" x14ac:dyDescent="0.3">
      <c r="B82" s="70"/>
      <c r="E82" s="5"/>
    </row>
    <row r="83" spans="1:10" ht="15.75" thickBot="1" x14ac:dyDescent="0.3">
      <c r="C83" s="58" t="s">
        <v>20</v>
      </c>
      <c r="D83" s="65" t="s">
        <v>109</v>
      </c>
      <c r="E83" s="60"/>
      <c r="F83" s="60"/>
      <c r="G83" s="61"/>
      <c r="H83" s="62">
        <v>400</v>
      </c>
    </row>
    <row r="85" spans="1:10" x14ac:dyDescent="0.25">
      <c r="A85" s="12" t="s">
        <v>65</v>
      </c>
      <c r="B85" s="12" t="s">
        <v>91</v>
      </c>
      <c r="C85" s="12"/>
      <c r="D85" s="31"/>
      <c r="E85" s="31"/>
      <c r="F85" s="31"/>
      <c r="G85" s="32"/>
      <c r="H85" s="32"/>
      <c r="J85" s="74"/>
    </row>
    <row r="87" spans="1:10" x14ac:dyDescent="0.25">
      <c r="A87" s="1" t="s">
        <v>66</v>
      </c>
      <c r="B87" s="25" t="s">
        <v>75</v>
      </c>
      <c r="C87" s="106" t="s">
        <v>163</v>
      </c>
      <c r="D87" s="37"/>
      <c r="E87" s="37"/>
    </row>
    <row r="88" spans="1:10" x14ac:dyDescent="0.25">
      <c r="B88" s="25"/>
      <c r="C88" s="106" t="s">
        <v>164</v>
      </c>
      <c r="D88" s="37"/>
      <c r="E88" s="37"/>
      <c r="F88" s="98"/>
    </row>
    <row r="89" spans="1:10" x14ac:dyDescent="0.25">
      <c r="B89" s="25"/>
      <c r="C89" s="106" t="s">
        <v>165</v>
      </c>
      <c r="D89" s="37"/>
      <c r="E89" s="37"/>
      <c r="F89" s="98"/>
    </row>
    <row r="90" spans="1:10" x14ac:dyDescent="0.25">
      <c r="C90" s="1" t="s">
        <v>168</v>
      </c>
    </row>
    <row r="91" spans="1:10" x14ac:dyDescent="0.25">
      <c r="C91" s="1" t="s">
        <v>169</v>
      </c>
      <c r="D91" s="98"/>
      <c r="E91" s="98"/>
      <c r="F91" s="98"/>
    </row>
    <row r="92" spans="1:10" x14ac:dyDescent="0.25">
      <c r="B92" s="25"/>
      <c r="C92" s="29" t="s">
        <v>68</v>
      </c>
    </row>
    <row r="93" spans="1:10" x14ac:dyDescent="0.25">
      <c r="C93" s="1" t="s">
        <v>166</v>
      </c>
    </row>
    <row r="94" spans="1:10" ht="15.75" thickBot="1" x14ac:dyDescent="0.3">
      <c r="C94" s="1" t="s">
        <v>167</v>
      </c>
    </row>
    <row r="95" spans="1:10" ht="15.75" thickBot="1" x14ac:dyDescent="0.3">
      <c r="C95" s="58" t="s">
        <v>20</v>
      </c>
      <c r="D95" s="65" t="s">
        <v>89</v>
      </c>
      <c r="E95" s="60"/>
      <c r="F95" s="60"/>
      <c r="G95" s="61"/>
      <c r="H95" s="62">
        <v>3540</v>
      </c>
    </row>
    <row r="96" spans="1:10" x14ac:dyDescent="0.25">
      <c r="D96" s="1"/>
      <c r="E96" s="1"/>
      <c r="F96" s="1"/>
      <c r="G96" s="1"/>
      <c r="H96" s="1"/>
    </row>
    <row r="97" spans="1:10" x14ac:dyDescent="0.25">
      <c r="A97" s="1" t="s">
        <v>69</v>
      </c>
      <c r="B97" s="25" t="s">
        <v>81</v>
      </c>
      <c r="C97" s="1" t="s">
        <v>87</v>
      </c>
      <c r="J97" s="101" t="s">
        <v>102</v>
      </c>
    </row>
    <row r="98" spans="1:10" x14ac:dyDescent="0.25">
      <c r="C98" s="1" t="s">
        <v>170</v>
      </c>
      <c r="J98" s="101"/>
    </row>
    <row r="99" spans="1:10" x14ac:dyDescent="0.25">
      <c r="C99" s="1" t="s">
        <v>171</v>
      </c>
      <c r="D99" s="98"/>
      <c r="E99" s="98"/>
      <c r="F99" s="98"/>
      <c r="J99" s="97"/>
    </row>
    <row r="100" spans="1:10" x14ac:dyDescent="0.25">
      <c r="C100" s="29" t="s">
        <v>68</v>
      </c>
    </row>
    <row r="101" spans="1:10" ht="15.75" thickBot="1" x14ac:dyDescent="0.3"/>
    <row r="102" spans="1:10" ht="15.75" thickBot="1" x14ac:dyDescent="0.3">
      <c r="C102" s="58" t="s">
        <v>20</v>
      </c>
      <c r="D102" s="65"/>
      <c r="E102" s="60"/>
      <c r="F102" s="60"/>
      <c r="G102" s="61"/>
      <c r="H102" s="62">
        <v>250</v>
      </c>
    </row>
    <row r="103" spans="1:10" x14ac:dyDescent="0.25">
      <c r="D103" s="1"/>
      <c r="E103" s="1"/>
      <c r="F103" s="1"/>
      <c r="G103" s="1"/>
      <c r="H103" s="1"/>
    </row>
    <row r="104" spans="1:10" ht="9.9499999999999993" customHeight="1" thickBot="1" x14ac:dyDescent="0.3">
      <c r="A104" s="35"/>
      <c r="B104" s="35"/>
      <c r="C104" s="35"/>
      <c r="D104" s="42"/>
      <c r="E104" s="42"/>
      <c r="F104" s="42"/>
      <c r="G104" s="43"/>
      <c r="H104" s="43"/>
    </row>
    <row r="105" spans="1:10" ht="15.75" thickBot="1" x14ac:dyDescent="0.3">
      <c r="A105" s="35"/>
      <c r="B105" s="35"/>
      <c r="C105" s="107" t="s">
        <v>61</v>
      </c>
      <c r="D105" s="108"/>
      <c r="E105" s="108"/>
      <c r="F105" s="108"/>
      <c r="G105" s="109"/>
      <c r="H105" s="110">
        <f>SUM(H3:H104)</f>
        <v>41053</v>
      </c>
    </row>
    <row r="106" spans="1:10" ht="15.75" thickBot="1" x14ac:dyDescent="0.3">
      <c r="A106" s="35"/>
      <c r="B106" s="35"/>
      <c r="C106" s="35"/>
      <c r="D106" s="42"/>
      <c r="E106" s="42"/>
      <c r="F106" s="42"/>
      <c r="G106" s="43"/>
      <c r="H106" s="43"/>
    </row>
    <row r="107" spans="1:10" ht="15.75" thickBot="1" x14ac:dyDescent="0.3">
      <c r="A107" s="35"/>
      <c r="B107" s="35"/>
      <c r="C107" s="107" t="s">
        <v>64</v>
      </c>
      <c r="D107" s="111" t="s">
        <v>62</v>
      </c>
      <c r="E107" s="112"/>
      <c r="F107" s="109">
        <v>1590</v>
      </c>
      <c r="G107" s="109"/>
      <c r="H107" s="110">
        <f>H105/F107</f>
        <v>25.819496855345911</v>
      </c>
    </row>
    <row r="108" spans="1:10" x14ac:dyDescent="0.25">
      <c r="A108" s="35"/>
      <c r="B108" s="35"/>
      <c r="C108" s="35" t="s">
        <v>63</v>
      </c>
      <c r="D108" s="42"/>
      <c r="E108" s="42"/>
      <c r="F108" s="42"/>
      <c r="G108" s="43"/>
      <c r="H108" s="43"/>
    </row>
    <row r="109" spans="1:10" x14ac:dyDescent="0.25">
      <c r="A109" s="35"/>
      <c r="B109" s="35"/>
      <c r="C109" s="46" t="s">
        <v>90</v>
      </c>
      <c r="D109" s="42"/>
      <c r="E109" s="42"/>
      <c r="F109" s="42"/>
      <c r="G109" s="43"/>
      <c r="H109" s="43"/>
    </row>
    <row r="110" spans="1:10" x14ac:dyDescent="0.25">
      <c r="A110" s="82"/>
      <c r="B110" s="82"/>
      <c r="C110" s="114"/>
      <c r="D110" s="37"/>
      <c r="E110" s="37"/>
      <c r="F110" s="37"/>
      <c r="G110" s="105"/>
      <c r="H110" s="105"/>
    </row>
    <row r="111" spans="1:10" x14ac:dyDescent="0.25">
      <c r="A111" s="12" t="s">
        <v>77</v>
      </c>
      <c r="B111" s="12" t="s">
        <v>83</v>
      </c>
      <c r="C111" s="12"/>
      <c r="D111" s="77"/>
      <c r="E111" s="31"/>
      <c r="F111" s="31"/>
      <c r="G111" s="32"/>
      <c r="H111" s="32"/>
    </row>
    <row r="113" spans="1:10" x14ac:dyDescent="0.25">
      <c r="A113" s="1" t="s">
        <v>134</v>
      </c>
      <c r="B113" s="25" t="s">
        <v>67</v>
      </c>
      <c r="C113" s="1" t="s">
        <v>172</v>
      </c>
    </row>
    <row r="114" spans="1:10" x14ac:dyDescent="0.25">
      <c r="B114" s="25"/>
      <c r="C114" s="1" t="s">
        <v>97</v>
      </c>
    </row>
    <row r="115" spans="1:10" x14ac:dyDescent="0.25">
      <c r="C115" s="1" t="s">
        <v>174</v>
      </c>
    </row>
    <row r="117" spans="1:10" x14ac:dyDescent="0.25">
      <c r="C117" s="34" t="s">
        <v>178</v>
      </c>
      <c r="D117" s="42"/>
      <c r="E117" s="42"/>
      <c r="F117" s="42"/>
    </row>
    <row r="118" spans="1:10" x14ac:dyDescent="0.25">
      <c r="C118" s="35" t="s">
        <v>173</v>
      </c>
      <c r="D118" s="42"/>
      <c r="E118" s="42"/>
      <c r="F118" s="42"/>
    </row>
    <row r="120" spans="1:10" x14ac:dyDescent="0.25">
      <c r="A120" s="1" t="s">
        <v>135</v>
      </c>
      <c r="B120" s="25" t="s">
        <v>70</v>
      </c>
      <c r="C120" s="1" t="s">
        <v>175</v>
      </c>
    </row>
    <row r="121" spans="1:10" x14ac:dyDescent="0.25">
      <c r="B121" s="25"/>
      <c r="C121" s="1" t="s">
        <v>97</v>
      </c>
    </row>
    <row r="122" spans="1:10" x14ac:dyDescent="0.25">
      <c r="C122" s="1" t="s">
        <v>176</v>
      </c>
    </row>
    <row r="124" spans="1:10" x14ac:dyDescent="0.25">
      <c r="C124" s="34" t="s">
        <v>178</v>
      </c>
      <c r="D124" s="42"/>
      <c r="E124" s="42"/>
      <c r="F124" s="42"/>
    </row>
    <row r="125" spans="1:10" x14ac:dyDescent="0.25">
      <c r="C125" s="35" t="s">
        <v>177</v>
      </c>
      <c r="D125" s="42"/>
      <c r="E125" s="42"/>
      <c r="F125" s="42"/>
      <c r="J125" s="74"/>
    </row>
    <row r="126" spans="1:10" x14ac:dyDescent="0.25">
      <c r="C126" s="82" t="s">
        <v>188</v>
      </c>
      <c r="D126" s="37"/>
      <c r="E126" s="37"/>
      <c r="F126" s="37"/>
      <c r="J126" s="74"/>
    </row>
    <row r="127" spans="1:10" ht="15.75" thickBot="1" x14ac:dyDescent="0.3">
      <c r="C127" s="1" t="s">
        <v>189</v>
      </c>
    </row>
    <row r="128" spans="1:10" ht="15.75" thickBot="1" x14ac:dyDescent="0.3">
      <c r="C128" s="14" t="s">
        <v>21</v>
      </c>
      <c r="D128" s="36"/>
      <c r="E128" s="18"/>
      <c r="F128" s="18"/>
      <c r="G128" s="16"/>
      <c r="H128" s="17">
        <v>1450</v>
      </c>
    </row>
    <row r="130" spans="1:10" x14ac:dyDescent="0.25">
      <c r="A130" s="1" t="s">
        <v>136</v>
      </c>
      <c r="B130" s="25" t="s">
        <v>73</v>
      </c>
    </row>
    <row r="131" spans="1:10" x14ac:dyDescent="0.25">
      <c r="C131" s="1" t="s">
        <v>179</v>
      </c>
    </row>
    <row r="132" spans="1:10" x14ac:dyDescent="0.25">
      <c r="C132" s="1" t="s">
        <v>97</v>
      </c>
    </row>
    <row r="133" spans="1:10" x14ac:dyDescent="0.25">
      <c r="C133" s="29" t="s">
        <v>180</v>
      </c>
    </row>
    <row r="134" spans="1:10" x14ac:dyDescent="0.25">
      <c r="C134" s="29"/>
    </row>
    <row r="135" spans="1:10" x14ac:dyDescent="0.25">
      <c r="C135" s="34" t="s">
        <v>178</v>
      </c>
      <c r="D135" s="42"/>
      <c r="E135" s="42"/>
      <c r="F135" s="42"/>
    </row>
    <row r="136" spans="1:10" x14ac:dyDescent="0.25">
      <c r="C136" s="35" t="s">
        <v>181</v>
      </c>
      <c r="D136" s="42"/>
      <c r="E136" s="42"/>
      <c r="F136" s="42"/>
    </row>
    <row r="137" spans="1:10" x14ac:dyDescent="0.25">
      <c r="C137" s="82" t="s">
        <v>187</v>
      </c>
      <c r="D137" s="37"/>
      <c r="E137" s="37"/>
      <c r="F137" s="37"/>
    </row>
    <row r="138" spans="1:10" ht="15.75" thickBot="1" x14ac:dyDescent="0.3">
      <c r="C138" s="29"/>
    </row>
    <row r="139" spans="1:10" ht="15.75" thickBot="1" x14ac:dyDescent="0.3">
      <c r="C139" s="14" t="s">
        <v>21</v>
      </c>
      <c r="D139" s="36"/>
      <c r="E139" s="18"/>
      <c r="F139" s="18"/>
      <c r="G139" s="16"/>
      <c r="H139" s="17">
        <v>50</v>
      </c>
    </row>
    <row r="141" spans="1:10" x14ac:dyDescent="0.25">
      <c r="A141" s="1" t="s">
        <v>137</v>
      </c>
      <c r="B141" s="25" t="s">
        <v>82</v>
      </c>
      <c r="C141" s="1" t="s">
        <v>182</v>
      </c>
    </row>
    <row r="142" spans="1:10" x14ac:dyDescent="0.25">
      <c r="C142" s="82" t="s">
        <v>185</v>
      </c>
      <c r="D142" s="37"/>
      <c r="E142" s="37"/>
      <c r="F142" s="37"/>
      <c r="G142" s="105"/>
    </row>
    <row r="143" spans="1:10" x14ac:dyDescent="0.25">
      <c r="C143" s="1" t="s">
        <v>186</v>
      </c>
      <c r="J143" s="74"/>
    </row>
    <row r="145" spans="1:10" ht="9.9499999999999993" customHeight="1" thickBot="1" x14ac:dyDescent="0.3">
      <c r="A145" s="35"/>
      <c r="B145" s="35"/>
      <c r="C145" s="35"/>
      <c r="D145" s="42"/>
      <c r="E145" s="42"/>
      <c r="F145" s="42"/>
      <c r="G145" s="43"/>
      <c r="H145" s="43"/>
    </row>
    <row r="146" spans="1:10" ht="15.75" thickBot="1" x14ac:dyDescent="0.3">
      <c r="A146" s="35"/>
      <c r="B146" s="35"/>
      <c r="C146" s="38" t="s">
        <v>61</v>
      </c>
      <c r="D146" s="39"/>
      <c r="E146" s="39"/>
      <c r="F146" s="39"/>
      <c r="G146" s="40"/>
      <c r="H146" s="41">
        <f>SUM(H111:H143)</f>
        <v>1500</v>
      </c>
    </row>
    <row r="147" spans="1:10" ht="15.75" thickBot="1" x14ac:dyDescent="0.3">
      <c r="A147" s="35"/>
      <c r="B147" s="35"/>
      <c r="C147" s="35"/>
      <c r="D147" s="42"/>
      <c r="E147" s="42"/>
      <c r="F147" s="42"/>
      <c r="G147" s="43"/>
      <c r="H147" s="43"/>
    </row>
    <row r="148" spans="1:10" ht="15.75" thickBot="1" x14ac:dyDescent="0.3">
      <c r="A148" s="35"/>
      <c r="B148" s="35"/>
      <c r="C148" s="38" t="s">
        <v>64</v>
      </c>
      <c r="D148" s="44" t="s">
        <v>62</v>
      </c>
      <c r="E148" s="45"/>
      <c r="F148" s="40">
        <v>1590</v>
      </c>
      <c r="G148" s="40"/>
      <c r="H148" s="41">
        <f>H146/F148</f>
        <v>0.94339622641509435</v>
      </c>
    </row>
    <row r="149" spans="1:10" x14ac:dyDescent="0.25">
      <c r="A149" s="35"/>
      <c r="B149" s="35"/>
      <c r="C149" s="35" t="s">
        <v>63</v>
      </c>
      <c r="D149" s="42"/>
      <c r="E149" s="42"/>
      <c r="F149" s="42"/>
      <c r="G149" s="43"/>
      <c r="H149" s="43"/>
    </row>
    <row r="150" spans="1:10" x14ac:dyDescent="0.25">
      <c r="A150" s="35"/>
      <c r="B150" s="35"/>
      <c r="C150" s="46" t="s">
        <v>90</v>
      </c>
      <c r="D150" s="42"/>
      <c r="E150" s="42"/>
      <c r="F150" s="42"/>
      <c r="G150" s="43"/>
      <c r="H150" s="43"/>
    </row>
    <row r="151" spans="1:10" ht="9.9499999999999993" customHeight="1" x14ac:dyDescent="0.25">
      <c r="A151" s="35"/>
      <c r="B151" s="35"/>
      <c r="C151" s="35"/>
      <c r="D151" s="42"/>
      <c r="E151" s="42"/>
      <c r="F151" s="42"/>
      <c r="G151" s="43"/>
      <c r="H151" s="43"/>
    </row>
    <row r="152" spans="1:10" ht="12.75" customHeight="1" x14ac:dyDescent="0.25">
      <c r="A152" s="35"/>
      <c r="B152" s="75" t="s">
        <v>22</v>
      </c>
      <c r="C152" s="76" t="s">
        <v>138</v>
      </c>
      <c r="D152" s="42"/>
      <c r="E152" s="42"/>
      <c r="F152" s="42"/>
      <c r="G152" s="43"/>
      <c r="H152" s="43"/>
    </row>
    <row r="153" spans="1:10" ht="9.9499999999999993" customHeight="1" x14ac:dyDescent="0.25">
      <c r="A153" s="35"/>
      <c r="B153" s="35"/>
      <c r="C153" s="35"/>
      <c r="D153" s="42"/>
      <c r="E153" s="42"/>
      <c r="F153" s="42"/>
      <c r="G153" s="43"/>
      <c r="H153" s="43"/>
    </row>
    <row r="155" spans="1:10" x14ac:dyDescent="0.25">
      <c r="A155" s="12" t="s">
        <v>149</v>
      </c>
      <c r="B155" s="12" t="s">
        <v>78</v>
      </c>
      <c r="C155" s="12"/>
    </row>
    <row r="157" spans="1:10" x14ac:dyDescent="0.25">
      <c r="B157" s="1" t="s">
        <v>79</v>
      </c>
    </row>
    <row r="158" spans="1:10" x14ac:dyDescent="0.25">
      <c r="B158" s="1" t="s">
        <v>80</v>
      </c>
    </row>
    <row r="159" spans="1:10" x14ac:dyDescent="0.25">
      <c r="B159" s="81" t="s">
        <v>22</v>
      </c>
      <c r="C159" s="80" t="s">
        <v>151</v>
      </c>
      <c r="D159" s="1"/>
      <c r="E159" s="79"/>
      <c r="F159" s="79"/>
      <c r="J159" s="74"/>
    </row>
    <row r="160" spans="1:10" x14ac:dyDescent="0.25">
      <c r="C160" s="80" t="s">
        <v>183</v>
      </c>
      <c r="D160" s="1"/>
      <c r="E160" s="79"/>
      <c r="F160" s="79"/>
      <c r="J160" s="74"/>
    </row>
    <row r="161" spans="1:10" x14ac:dyDescent="0.25">
      <c r="C161" s="80" t="s">
        <v>150</v>
      </c>
      <c r="D161" s="1"/>
      <c r="E161" s="79"/>
      <c r="F161" s="79"/>
      <c r="J161" s="74"/>
    </row>
    <row r="162" spans="1:10" x14ac:dyDescent="0.25">
      <c r="C162" s="4" t="s">
        <v>184</v>
      </c>
    </row>
    <row r="163" spans="1:10" ht="9" customHeight="1" x14ac:dyDescent="0.25"/>
    <row r="164" spans="1:10" x14ac:dyDescent="0.25">
      <c r="A164" s="1" t="s">
        <v>141</v>
      </c>
    </row>
    <row r="165" spans="1:10" ht="7.5" customHeight="1" x14ac:dyDescent="0.25"/>
    <row r="166" spans="1:10" x14ac:dyDescent="0.25">
      <c r="A166" s="1" t="s">
        <v>139</v>
      </c>
    </row>
    <row r="167" spans="1:10" x14ac:dyDescent="0.25">
      <c r="A167" s="1" t="s">
        <v>140</v>
      </c>
    </row>
  </sheetData>
  <mergeCells count="8">
    <mergeCell ref="B45:B46"/>
    <mergeCell ref="J97:J98"/>
    <mergeCell ref="J4:J5"/>
    <mergeCell ref="E21:F21"/>
    <mergeCell ref="E32:F32"/>
    <mergeCell ref="J32:J41"/>
    <mergeCell ref="J43:J55"/>
    <mergeCell ref="E43:F43"/>
  </mergeCells>
  <pageMargins left="0.43307086614173229" right="0.27559055118110237" top="0.94488188976377963" bottom="0.4" header="0.43307086614173229" footer="0.15748031496062992"/>
  <pageSetup paperSize="9" scale="88" orientation="portrait" horizontalDpi="1200" verticalDpi="1200" r:id="rId1"/>
  <headerFooter>
    <oddHeader>&amp;LFB 2 / Wl, &amp;"Wingdings,Standard"&amp;12(&amp;"-,Standard"&amp;11 2272&amp;C&amp;"-,Fett"Aufstellung von Aufgaben der Friedhofsmitarbeiter&amp;"-,Standard"
(kein Anspruch auf Vollständigkeit)&amp;RStand: &amp;A</oddHeader>
    <oddFooter>&amp;L&amp;"Arial,Standard"&amp;8&amp;Z&amp;F&amp;R&amp;"Arial,Standard"&amp;8Seite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4"/>
  <sheetViews>
    <sheetView workbookViewId="0">
      <pane ySplit="1" topLeftCell="A86" activePane="bottomLeft" state="frozen"/>
      <selection pane="bottomLeft" activeCell="J160" sqref="J160"/>
    </sheetView>
  </sheetViews>
  <sheetFormatPr baseColWidth="10" defaultRowHeight="15" x14ac:dyDescent="0.25"/>
  <cols>
    <col min="1" max="1" width="6" style="1" customWidth="1"/>
    <col min="2" max="2" width="18.140625" style="1" customWidth="1"/>
    <col min="3" max="3" width="30.140625" style="1" customWidth="1"/>
    <col min="4" max="4" width="7.42578125" style="6" customWidth="1"/>
    <col min="5" max="5" width="5.140625" style="6" customWidth="1"/>
    <col min="6" max="6" width="6.140625" style="6" customWidth="1"/>
    <col min="7" max="7" width="7.85546875" style="7" bestFit="1" customWidth="1"/>
    <col min="8" max="8" width="12.42578125" style="7" customWidth="1"/>
    <col min="9" max="9" width="1.7109375" style="1" customWidth="1"/>
    <col min="10" max="10" width="15.28515625" style="48" customWidth="1"/>
    <col min="11" max="16384" width="11.42578125" style="1"/>
  </cols>
  <sheetData>
    <row r="1" spans="1:10" ht="35.25" customHeight="1" x14ac:dyDescent="0.25">
      <c r="A1" s="66" t="s">
        <v>0</v>
      </c>
      <c r="B1" s="66"/>
      <c r="C1" s="67" t="s">
        <v>33</v>
      </c>
      <c r="D1" s="68" t="s">
        <v>15</v>
      </c>
      <c r="E1" s="67" t="s">
        <v>7</v>
      </c>
      <c r="F1" s="67" t="s">
        <v>8</v>
      </c>
      <c r="G1" s="69" t="s">
        <v>14</v>
      </c>
      <c r="H1" s="69" t="s">
        <v>10</v>
      </c>
      <c r="J1" s="48" t="s">
        <v>106</v>
      </c>
    </row>
    <row r="3" spans="1:10" x14ac:dyDescent="0.25">
      <c r="A3" s="12" t="s">
        <v>1</v>
      </c>
      <c r="B3" s="12" t="s">
        <v>2</v>
      </c>
      <c r="C3" s="13"/>
      <c r="D3" s="31"/>
      <c r="E3" s="31"/>
      <c r="F3" s="31"/>
      <c r="G3" s="32"/>
      <c r="H3" s="32"/>
    </row>
    <row r="4" spans="1:10" ht="32.25" customHeight="1" x14ac:dyDescent="0.25">
      <c r="A4" s="3" t="s">
        <v>3</v>
      </c>
      <c r="B4" s="25" t="s">
        <v>4</v>
      </c>
      <c r="C4" s="1" t="s">
        <v>105</v>
      </c>
      <c r="D4" s="6">
        <v>3</v>
      </c>
      <c r="E4" s="6">
        <v>1.5</v>
      </c>
      <c r="F4" s="6">
        <f>E4*D4</f>
        <v>4.5</v>
      </c>
      <c r="J4" s="102" t="s">
        <v>107</v>
      </c>
    </row>
    <row r="5" spans="1:10" ht="19.5" customHeight="1" x14ac:dyDescent="0.25">
      <c r="B5" s="26"/>
      <c r="C5" s="1" t="s">
        <v>6</v>
      </c>
      <c r="D5" s="6">
        <v>3</v>
      </c>
      <c r="E5" s="6">
        <v>1.5</v>
      </c>
      <c r="F5" s="6">
        <f t="shared" ref="F5:F6" si="0">E5*D5</f>
        <v>4.5</v>
      </c>
      <c r="J5" s="102"/>
    </row>
    <row r="6" spans="1:10" ht="35.25" customHeight="1" x14ac:dyDescent="0.2">
      <c r="C6" s="2" t="s">
        <v>16</v>
      </c>
      <c r="D6" s="6">
        <v>4</v>
      </c>
      <c r="E6" s="6">
        <v>2</v>
      </c>
      <c r="F6" s="6">
        <f t="shared" si="0"/>
        <v>8</v>
      </c>
      <c r="J6" s="55" t="s">
        <v>108</v>
      </c>
    </row>
    <row r="7" spans="1:10" ht="15.75" customHeight="1" thickBot="1" x14ac:dyDescent="0.3">
      <c r="C7" s="2"/>
    </row>
    <row r="8" spans="1:10" s="4" customFormat="1" ht="15.75" thickBot="1" x14ac:dyDescent="0.3">
      <c r="C8" s="14" t="s">
        <v>9</v>
      </c>
      <c r="D8" s="53" t="s">
        <v>109</v>
      </c>
      <c r="E8" s="15"/>
      <c r="F8" s="15">
        <f>SUM(F4:F6)</f>
        <v>17</v>
      </c>
      <c r="G8" s="16"/>
      <c r="H8" s="17"/>
      <c r="J8" s="49"/>
    </row>
    <row r="9" spans="1:10" ht="15.75" thickBot="1" x14ac:dyDescent="0.3">
      <c r="C9" s="56" t="s">
        <v>21</v>
      </c>
      <c r="D9" s="59" t="s">
        <v>109</v>
      </c>
      <c r="E9" s="63"/>
      <c r="F9" s="63"/>
      <c r="G9" s="64">
        <v>250</v>
      </c>
      <c r="H9" s="57">
        <f>G9*F8</f>
        <v>4250</v>
      </c>
    </row>
    <row r="11" spans="1:10" x14ac:dyDescent="0.25">
      <c r="A11" s="1" t="s">
        <v>11</v>
      </c>
      <c r="B11" s="25" t="s">
        <v>12</v>
      </c>
      <c r="C11" s="1" t="s">
        <v>105</v>
      </c>
      <c r="D11" s="6">
        <v>1</v>
      </c>
      <c r="E11" s="6">
        <v>1</v>
      </c>
      <c r="F11" s="6">
        <f>E11*D11</f>
        <v>1</v>
      </c>
    </row>
    <row r="12" spans="1:10" x14ac:dyDescent="0.25">
      <c r="B12" s="26"/>
      <c r="C12" s="1" t="s">
        <v>6</v>
      </c>
      <c r="D12" s="6">
        <v>1</v>
      </c>
      <c r="E12" s="6">
        <v>0.5</v>
      </c>
      <c r="F12" s="6">
        <f t="shared" ref="F12:F13" si="1">E12*D12</f>
        <v>0.5</v>
      </c>
    </row>
    <row r="13" spans="1:10" x14ac:dyDescent="0.25">
      <c r="C13" s="1" t="s">
        <v>110</v>
      </c>
      <c r="D13" s="6">
        <v>1</v>
      </c>
      <c r="E13" s="6">
        <v>1</v>
      </c>
      <c r="F13" s="6">
        <f t="shared" si="1"/>
        <v>1</v>
      </c>
    </row>
    <row r="14" spans="1:10" ht="15.75" thickBot="1" x14ac:dyDescent="0.3"/>
    <row r="15" spans="1:10" ht="15.75" thickBot="1" x14ac:dyDescent="0.3">
      <c r="C15" s="14" t="s">
        <v>9</v>
      </c>
      <c r="D15" s="53" t="s">
        <v>109</v>
      </c>
      <c r="E15" s="15"/>
      <c r="F15" s="15">
        <f>SUM(F11:F13)</f>
        <v>2.5</v>
      </c>
      <c r="G15" s="19"/>
      <c r="H15" s="20"/>
      <c r="J15" s="52"/>
    </row>
    <row r="16" spans="1:10" ht="15.75" thickBot="1" x14ac:dyDescent="0.3">
      <c r="C16" s="58" t="s">
        <v>20</v>
      </c>
      <c r="D16" s="59" t="s">
        <v>109</v>
      </c>
      <c r="E16" s="60"/>
      <c r="F16" s="60"/>
      <c r="G16" s="61">
        <v>250</v>
      </c>
      <c r="H16" s="62">
        <f>G16*F15</f>
        <v>625</v>
      </c>
    </row>
    <row r="19" spans="1:8" x14ac:dyDescent="0.25">
      <c r="A19" s="12" t="s">
        <v>17</v>
      </c>
      <c r="B19" s="12" t="s">
        <v>18</v>
      </c>
      <c r="C19" s="12"/>
      <c r="D19" s="31"/>
      <c r="E19" s="31"/>
      <c r="F19" s="31"/>
      <c r="G19" s="32"/>
      <c r="H19" s="32"/>
    </row>
    <row r="20" spans="1:8" ht="30" x14ac:dyDescent="0.25">
      <c r="B20" s="1" t="s">
        <v>22</v>
      </c>
      <c r="C20" s="2" t="s">
        <v>23</v>
      </c>
      <c r="G20" s="22">
        <v>17.3</v>
      </c>
      <c r="H20" s="24" t="s">
        <v>25</v>
      </c>
    </row>
    <row r="22" spans="1:8" x14ac:dyDescent="0.25">
      <c r="A22" s="1" t="s">
        <v>19</v>
      </c>
      <c r="B22" s="25" t="s">
        <v>39</v>
      </c>
      <c r="C22" s="1" t="s">
        <v>41</v>
      </c>
      <c r="D22" s="21">
        <v>0.86339999999999995</v>
      </c>
      <c r="E22" s="103" t="s">
        <v>24</v>
      </c>
      <c r="F22" s="103"/>
      <c r="G22" s="23">
        <f>SUM(G20*D22)</f>
        <v>14.936819999999999</v>
      </c>
      <c r="H22" s="24" t="s">
        <v>25</v>
      </c>
    </row>
    <row r="23" spans="1:8" x14ac:dyDescent="0.25">
      <c r="B23" s="26" t="s">
        <v>40</v>
      </c>
    </row>
    <row r="24" spans="1:8" x14ac:dyDescent="0.25">
      <c r="C24" s="1" t="s">
        <v>28</v>
      </c>
    </row>
    <row r="25" spans="1:8" x14ac:dyDescent="0.25">
      <c r="C25" s="1" t="s">
        <v>111</v>
      </c>
    </row>
    <row r="26" spans="1:8" x14ac:dyDescent="0.25">
      <c r="C26" s="1" t="s">
        <v>30</v>
      </c>
    </row>
    <row r="27" spans="1:8" x14ac:dyDescent="0.25">
      <c r="C27" s="1" t="s">
        <v>29</v>
      </c>
    </row>
    <row r="28" spans="1:8" ht="9.9499999999999993" customHeight="1" x14ac:dyDescent="0.25"/>
    <row r="29" spans="1:8" x14ac:dyDescent="0.25">
      <c r="C29" s="1" t="s">
        <v>112</v>
      </c>
      <c r="D29" s="6">
        <v>15</v>
      </c>
      <c r="E29" s="5" t="s">
        <v>114</v>
      </c>
    </row>
    <row r="30" spans="1:8" ht="15.75" thickBot="1" x14ac:dyDescent="0.3">
      <c r="C30" s="1" t="s">
        <v>113</v>
      </c>
      <c r="D30" s="7">
        <v>1590</v>
      </c>
      <c r="E30" s="5" t="s">
        <v>115</v>
      </c>
    </row>
    <row r="31" spans="1:8" ht="9.9499999999999993" customHeight="1" thickBot="1" x14ac:dyDescent="0.3"/>
    <row r="32" spans="1:8" ht="15.75" thickBot="1" x14ac:dyDescent="0.3">
      <c r="C32" s="58" t="s">
        <v>20</v>
      </c>
      <c r="D32" s="65" t="s">
        <v>109</v>
      </c>
      <c r="E32" s="60"/>
      <c r="F32" s="60"/>
      <c r="G32" s="61"/>
      <c r="H32" s="62">
        <f>D30*D29</f>
        <v>23850</v>
      </c>
    </row>
    <row r="34" spans="1:10" ht="15" customHeight="1" x14ac:dyDescent="0.25">
      <c r="A34" s="1" t="s">
        <v>34</v>
      </c>
      <c r="B34" s="25" t="s">
        <v>27</v>
      </c>
      <c r="C34" s="1" t="s">
        <v>41</v>
      </c>
      <c r="D34" s="21">
        <v>0.1366</v>
      </c>
      <c r="E34" s="103" t="s">
        <v>24</v>
      </c>
      <c r="F34" s="103"/>
      <c r="G34" s="23">
        <f>SUM(G20*D34)</f>
        <v>2.3631800000000003</v>
      </c>
      <c r="H34" s="24" t="s">
        <v>25</v>
      </c>
      <c r="J34" s="101" t="s">
        <v>116</v>
      </c>
    </row>
    <row r="35" spans="1:10" x14ac:dyDescent="0.25">
      <c r="B35" s="26" t="s">
        <v>26</v>
      </c>
      <c r="J35" s="101"/>
    </row>
    <row r="36" spans="1:10" x14ac:dyDescent="0.25">
      <c r="C36" s="1" t="s">
        <v>28</v>
      </c>
      <c r="J36" s="101"/>
    </row>
    <row r="37" spans="1:10" x14ac:dyDescent="0.25">
      <c r="C37" s="1" t="s">
        <v>111</v>
      </c>
      <c r="J37" s="101"/>
    </row>
    <row r="38" spans="1:10" x14ac:dyDescent="0.25">
      <c r="C38" s="1" t="s">
        <v>30</v>
      </c>
      <c r="J38" s="101"/>
    </row>
    <row r="39" spans="1:10" x14ac:dyDescent="0.25">
      <c r="C39" s="1" t="s">
        <v>29</v>
      </c>
      <c r="J39" s="101"/>
    </row>
    <row r="40" spans="1:10" ht="9.9499999999999993" customHeight="1" x14ac:dyDescent="0.25">
      <c r="J40" s="101"/>
    </row>
    <row r="41" spans="1:10" x14ac:dyDescent="0.25">
      <c r="C41" s="1" t="s">
        <v>112</v>
      </c>
      <c r="D41" s="6">
        <v>2.5</v>
      </c>
      <c r="E41" s="5" t="s">
        <v>114</v>
      </c>
      <c r="J41" s="101"/>
    </row>
    <row r="42" spans="1:10" x14ac:dyDescent="0.25">
      <c r="C42" s="1" t="s">
        <v>113</v>
      </c>
      <c r="D42" s="7">
        <v>1590</v>
      </c>
      <c r="E42" s="5" t="s">
        <v>115</v>
      </c>
      <c r="J42" s="101"/>
    </row>
    <row r="43" spans="1:10" ht="9.9499999999999993" customHeight="1" thickBot="1" x14ac:dyDescent="0.3">
      <c r="J43" s="101"/>
    </row>
    <row r="44" spans="1:10" ht="15.75" thickBot="1" x14ac:dyDescent="0.3">
      <c r="C44" s="58" t="s">
        <v>20</v>
      </c>
      <c r="D44" s="65" t="s">
        <v>109</v>
      </c>
      <c r="E44" s="60"/>
      <c r="F44" s="60"/>
      <c r="G44" s="61"/>
      <c r="H44" s="62">
        <f>D42*D41</f>
        <v>3975</v>
      </c>
      <c r="J44" s="101"/>
    </row>
    <row r="46" spans="1:10" ht="15" customHeight="1" x14ac:dyDescent="0.25">
      <c r="A46" s="3" t="s">
        <v>37</v>
      </c>
      <c r="B46" s="25" t="s">
        <v>27</v>
      </c>
      <c r="J46" s="101" t="s">
        <v>116</v>
      </c>
    </row>
    <row r="47" spans="1:10" x14ac:dyDescent="0.25">
      <c r="B47" s="100" t="s">
        <v>36</v>
      </c>
      <c r="C47" s="1" t="s">
        <v>28</v>
      </c>
      <c r="J47" s="101"/>
    </row>
    <row r="48" spans="1:10" x14ac:dyDescent="0.25">
      <c r="B48" s="100"/>
      <c r="C48" s="29" t="s">
        <v>68</v>
      </c>
      <c r="J48" s="101"/>
    </row>
    <row r="49" spans="1:10" x14ac:dyDescent="0.25">
      <c r="B49" s="47"/>
      <c r="C49" s="29" t="s">
        <v>101</v>
      </c>
      <c r="J49" s="101"/>
    </row>
    <row r="50" spans="1:10" x14ac:dyDescent="0.25">
      <c r="C50" s="1" t="s">
        <v>35</v>
      </c>
      <c r="J50" s="101"/>
    </row>
    <row r="51" spans="1:10" x14ac:dyDescent="0.25">
      <c r="C51" s="1" t="s">
        <v>117</v>
      </c>
      <c r="J51" s="101"/>
    </row>
    <row r="52" spans="1:10" ht="9.9499999999999993" customHeight="1" thickBot="1" x14ac:dyDescent="0.3">
      <c r="J52" s="101"/>
    </row>
    <row r="53" spans="1:10" ht="15.75" thickBot="1" x14ac:dyDescent="0.3">
      <c r="C53" s="58" t="s">
        <v>20</v>
      </c>
      <c r="D53" s="65" t="s">
        <v>109</v>
      </c>
      <c r="E53" s="60"/>
      <c r="F53" s="60"/>
      <c r="G53" s="61"/>
      <c r="H53" s="62">
        <v>640</v>
      </c>
      <c r="J53" s="101"/>
    </row>
    <row r="55" spans="1:10" x14ac:dyDescent="0.25">
      <c r="A55" s="3" t="s">
        <v>38</v>
      </c>
      <c r="B55" s="25" t="s">
        <v>118</v>
      </c>
    </row>
    <row r="57" spans="1:10" x14ac:dyDescent="0.25">
      <c r="C57" s="1" t="s">
        <v>119</v>
      </c>
    </row>
    <row r="58" spans="1:10" x14ac:dyDescent="0.25">
      <c r="C58" s="30" t="s">
        <v>49</v>
      </c>
    </row>
    <row r="59" spans="1:10" x14ac:dyDescent="0.25">
      <c r="C59" s="30" t="s">
        <v>48</v>
      </c>
    </row>
    <row r="60" spans="1:10" ht="15.75" thickBot="1" x14ac:dyDescent="0.3"/>
    <row r="61" spans="1:10" ht="15.75" thickBot="1" x14ac:dyDescent="0.3">
      <c r="C61" s="58" t="s">
        <v>20</v>
      </c>
      <c r="D61" s="65" t="s">
        <v>109</v>
      </c>
      <c r="E61" s="60"/>
      <c r="F61" s="60"/>
      <c r="G61" s="61"/>
      <c r="H61" s="62">
        <v>1700</v>
      </c>
    </row>
    <row r="62" spans="1:10" x14ac:dyDescent="0.25">
      <c r="C62" s="1" t="s">
        <v>120</v>
      </c>
    </row>
    <row r="64" spans="1:10" x14ac:dyDescent="0.25">
      <c r="A64" s="1" t="s">
        <v>43</v>
      </c>
      <c r="B64" s="25" t="s">
        <v>56</v>
      </c>
    </row>
    <row r="65" spans="1:8" x14ac:dyDescent="0.25">
      <c r="C65" s="1" t="s">
        <v>57</v>
      </c>
    </row>
    <row r="66" spans="1:8" x14ac:dyDescent="0.25">
      <c r="C66" s="1" t="s">
        <v>121</v>
      </c>
    </row>
    <row r="67" spans="1:8" ht="15.75" thickBot="1" x14ac:dyDescent="0.3"/>
    <row r="68" spans="1:8" ht="15.75" thickBot="1" x14ac:dyDescent="0.3">
      <c r="C68" s="58" t="s">
        <v>20</v>
      </c>
      <c r="D68" s="65" t="s">
        <v>109</v>
      </c>
      <c r="E68" s="60"/>
      <c r="F68" s="60"/>
      <c r="G68" s="61"/>
      <c r="H68" s="62">
        <v>78</v>
      </c>
    </row>
    <row r="69" spans="1:8" x14ac:dyDescent="0.25">
      <c r="C69" s="1" t="s">
        <v>122</v>
      </c>
    </row>
    <row r="72" spans="1:8" x14ac:dyDescent="0.25">
      <c r="A72" s="12" t="s">
        <v>59</v>
      </c>
      <c r="B72" s="12" t="s">
        <v>60</v>
      </c>
      <c r="C72" s="12"/>
      <c r="D72" s="31"/>
      <c r="E72" s="31"/>
      <c r="F72" s="31"/>
      <c r="G72" s="32"/>
      <c r="H72" s="32"/>
    </row>
    <row r="74" spans="1:8" x14ac:dyDescent="0.25">
      <c r="C74" s="1" t="s">
        <v>123</v>
      </c>
    </row>
    <row r="75" spans="1:8" x14ac:dyDescent="0.25">
      <c r="C75" s="1" t="s">
        <v>124</v>
      </c>
    </row>
    <row r="76" spans="1:8" x14ac:dyDescent="0.25">
      <c r="B76" s="71" t="s">
        <v>125</v>
      </c>
    </row>
    <row r="77" spans="1:8" x14ac:dyDescent="0.25">
      <c r="B77" s="70">
        <v>11</v>
      </c>
      <c r="C77" s="5" t="s">
        <v>126</v>
      </c>
    </row>
    <row r="78" spans="1:8" x14ac:dyDescent="0.25">
      <c r="B78" s="70">
        <v>6</v>
      </c>
      <c r="C78" s="5" t="s">
        <v>127</v>
      </c>
    </row>
    <row r="79" spans="1:8" x14ac:dyDescent="0.25">
      <c r="B79" s="70">
        <v>7</v>
      </c>
      <c r="C79" s="5" t="s">
        <v>128</v>
      </c>
    </row>
    <row r="80" spans="1:8" x14ac:dyDescent="0.25">
      <c r="B80" s="70">
        <v>25</v>
      </c>
      <c r="C80" s="5" t="s">
        <v>132</v>
      </c>
    </row>
    <row r="81" spans="1:10" x14ac:dyDescent="0.25">
      <c r="B81" s="70" t="s">
        <v>129</v>
      </c>
      <c r="C81" s="5" t="s">
        <v>130</v>
      </c>
      <c r="E81" s="5"/>
    </row>
    <row r="82" spans="1:10" ht="15.75" thickBot="1" x14ac:dyDescent="0.3">
      <c r="B82" s="70"/>
      <c r="E82" s="5"/>
    </row>
    <row r="83" spans="1:10" ht="15.75" thickBot="1" x14ac:dyDescent="0.3">
      <c r="C83" s="58" t="s">
        <v>20</v>
      </c>
      <c r="D83" s="65" t="s">
        <v>109</v>
      </c>
      <c r="E83" s="60"/>
      <c r="F83" s="60"/>
      <c r="G83" s="61"/>
      <c r="H83" s="62"/>
    </row>
    <row r="86" spans="1:10" x14ac:dyDescent="0.25">
      <c r="A86" s="12" t="s">
        <v>65</v>
      </c>
      <c r="B86" s="12" t="s">
        <v>91</v>
      </c>
      <c r="C86" s="12"/>
      <c r="D86" s="31"/>
      <c r="E86" s="31"/>
      <c r="F86" s="31"/>
      <c r="G86" s="32"/>
      <c r="H86" s="32"/>
    </row>
    <row r="88" spans="1:10" x14ac:dyDescent="0.25">
      <c r="A88" s="1" t="s">
        <v>66</v>
      </c>
      <c r="B88" s="25" t="s">
        <v>75</v>
      </c>
      <c r="C88" s="27" t="s">
        <v>76</v>
      </c>
      <c r="D88" s="37"/>
      <c r="E88" s="37"/>
      <c r="J88" s="74" t="s">
        <v>131</v>
      </c>
    </row>
    <row r="89" spans="1:10" x14ac:dyDescent="0.25">
      <c r="C89" s="1" t="s">
        <v>97</v>
      </c>
    </row>
    <row r="90" spans="1:10" x14ac:dyDescent="0.25">
      <c r="B90" s="25"/>
      <c r="C90" s="29" t="s">
        <v>68</v>
      </c>
    </row>
    <row r="91" spans="1:10" x14ac:dyDescent="0.25">
      <c r="C91" s="1" t="s">
        <v>133</v>
      </c>
    </row>
    <row r="92" spans="1:10" ht="15.75" thickBot="1" x14ac:dyDescent="0.3">
      <c r="D92" s="54"/>
      <c r="E92" s="54"/>
      <c r="F92" s="54"/>
    </row>
    <row r="93" spans="1:10" ht="15.75" thickBot="1" x14ac:dyDescent="0.3">
      <c r="C93" s="14" t="s">
        <v>20</v>
      </c>
      <c r="D93" s="36" t="s">
        <v>89</v>
      </c>
      <c r="E93" s="18"/>
      <c r="F93" s="18"/>
      <c r="G93" s="16"/>
      <c r="H93" s="17">
        <v>3540</v>
      </c>
    </row>
    <row r="94" spans="1:10" x14ac:dyDescent="0.25">
      <c r="D94" s="1"/>
      <c r="E94" s="1"/>
      <c r="F94" s="1"/>
      <c r="G94" s="1"/>
      <c r="H94" s="1"/>
    </row>
    <row r="95" spans="1:10" x14ac:dyDescent="0.25">
      <c r="A95" s="1" t="s">
        <v>69</v>
      </c>
      <c r="B95" s="25" t="s">
        <v>81</v>
      </c>
      <c r="C95" s="1" t="s">
        <v>87</v>
      </c>
      <c r="J95" s="101" t="s">
        <v>102</v>
      </c>
    </row>
    <row r="96" spans="1:10" x14ac:dyDescent="0.25">
      <c r="C96" s="1" t="s">
        <v>74</v>
      </c>
      <c r="J96" s="101"/>
    </row>
    <row r="97" spans="1:8" x14ac:dyDescent="0.25">
      <c r="C97" s="29" t="s">
        <v>68</v>
      </c>
    </row>
    <row r="98" spans="1:8" x14ac:dyDescent="0.25">
      <c r="C98" s="27" t="s">
        <v>103</v>
      </c>
      <c r="D98" s="28"/>
      <c r="E98" s="28"/>
      <c r="F98" s="28"/>
      <c r="G98" s="51"/>
    </row>
    <row r="99" spans="1:8" ht="15.75" thickBot="1" x14ac:dyDescent="0.3"/>
    <row r="100" spans="1:8" ht="15.75" thickBot="1" x14ac:dyDescent="0.3">
      <c r="C100" s="14" t="s">
        <v>20</v>
      </c>
      <c r="D100" s="18"/>
      <c r="E100" s="18"/>
      <c r="F100" s="18"/>
      <c r="G100" s="16"/>
      <c r="H100" s="17"/>
    </row>
    <row r="101" spans="1:8" x14ac:dyDescent="0.25">
      <c r="D101" s="1"/>
      <c r="E101" s="1"/>
      <c r="F101" s="1"/>
      <c r="G101" s="1"/>
      <c r="H101" s="1"/>
    </row>
    <row r="102" spans="1:8" ht="9.9499999999999993" customHeight="1" thickBot="1" x14ac:dyDescent="0.3">
      <c r="A102" s="35"/>
      <c r="B102" s="35"/>
      <c r="C102" s="35"/>
      <c r="D102" s="42"/>
      <c r="E102" s="42"/>
      <c r="F102" s="42"/>
      <c r="G102" s="43"/>
      <c r="H102" s="43"/>
    </row>
    <row r="103" spans="1:8" ht="15.75" thickBot="1" x14ac:dyDescent="0.3">
      <c r="A103" s="35"/>
      <c r="B103" s="35"/>
      <c r="C103" s="38" t="s">
        <v>61</v>
      </c>
      <c r="D103" s="39"/>
      <c r="E103" s="39"/>
      <c r="F103" s="39"/>
      <c r="G103" s="40"/>
      <c r="H103" s="41">
        <f>SUM(H3:H102)</f>
        <v>38658</v>
      </c>
    </row>
    <row r="104" spans="1:8" ht="15.75" thickBot="1" x14ac:dyDescent="0.3">
      <c r="A104" s="35"/>
      <c r="B104" s="35"/>
      <c r="C104" s="35"/>
      <c r="D104" s="42"/>
      <c r="E104" s="42"/>
      <c r="F104" s="42"/>
      <c r="G104" s="43"/>
      <c r="H104" s="43"/>
    </row>
    <row r="105" spans="1:8" ht="15.75" thickBot="1" x14ac:dyDescent="0.3">
      <c r="A105" s="35"/>
      <c r="B105" s="35"/>
      <c r="C105" s="38" t="s">
        <v>64</v>
      </c>
      <c r="D105" s="44" t="s">
        <v>62</v>
      </c>
      <c r="E105" s="45"/>
      <c r="F105" s="40">
        <v>1590</v>
      </c>
      <c r="G105" s="40"/>
      <c r="H105" s="41">
        <f>H103/F105</f>
        <v>24.31320754716981</v>
      </c>
    </row>
    <row r="106" spans="1:8" x14ac:dyDescent="0.25">
      <c r="A106" s="35"/>
      <c r="B106" s="35"/>
      <c r="C106" s="35" t="s">
        <v>63</v>
      </c>
      <c r="D106" s="42"/>
      <c r="E106" s="42"/>
      <c r="F106" s="42"/>
      <c r="G106" s="43"/>
      <c r="H106" s="43"/>
    </row>
    <row r="107" spans="1:8" x14ac:dyDescent="0.25">
      <c r="A107" s="35"/>
      <c r="B107" s="35"/>
      <c r="C107" s="46" t="s">
        <v>90</v>
      </c>
      <c r="D107" s="42"/>
      <c r="E107" s="42"/>
      <c r="F107" s="42"/>
      <c r="G107" s="43"/>
      <c r="H107" s="43"/>
    </row>
    <row r="108" spans="1:8" ht="9.9499999999999993" customHeight="1" x14ac:dyDescent="0.25">
      <c r="A108" s="35"/>
      <c r="B108" s="35"/>
      <c r="C108" s="35"/>
      <c r="D108" s="42"/>
      <c r="E108" s="42"/>
      <c r="F108" s="42"/>
      <c r="G108" s="43"/>
      <c r="H108" s="43"/>
    </row>
    <row r="111" spans="1:8" x14ac:dyDescent="0.25">
      <c r="A111" s="12" t="s">
        <v>77</v>
      </c>
      <c r="B111" s="12" t="s">
        <v>83</v>
      </c>
      <c r="C111" s="12"/>
      <c r="D111" s="77"/>
      <c r="E111" s="31"/>
      <c r="F111" s="31"/>
      <c r="G111" s="32"/>
      <c r="H111" s="32"/>
    </row>
    <row r="113" spans="1:10" x14ac:dyDescent="0.25">
      <c r="A113" s="1" t="s">
        <v>134</v>
      </c>
      <c r="B113" s="25" t="s">
        <v>67</v>
      </c>
      <c r="C113" s="1" t="s">
        <v>72</v>
      </c>
    </row>
    <row r="114" spans="1:10" x14ac:dyDescent="0.25">
      <c r="B114" s="25"/>
      <c r="C114" s="1" t="s">
        <v>97</v>
      </c>
    </row>
    <row r="115" spans="1:10" x14ac:dyDescent="0.25">
      <c r="C115" s="1" t="s">
        <v>68</v>
      </c>
    </row>
    <row r="117" spans="1:10" x14ac:dyDescent="0.25">
      <c r="C117" s="34" t="s">
        <v>84</v>
      </c>
    </row>
    <row r="118" spans="1:10" x14ac:dyDescent="0.25">
      <c r="C118" s="35" t="s">
        <v>88</v>
      </c>
    </row>
    <row r="120" spans="1:10" x14ac:dyDescent="0.25">
      <c r="A120" s="1" t="s">
        <v>135</v>
      </c>
      <c r="B120" s="25" t="s">
        <v>70</v>
      </c>
      <c r="C120" s="1" t="s">
        <v>71</v>
      </c>
    </row>
    <row r="121" spans="1:10" x14ac:dyDescent="0.25">
      <c r="B121" s="25"/>
      <c r="C121" s="1" t="s">
        <v>97</v>
      </c>
    </row>
    <row r="122" spans="1:10" x14ac:dyDescent="0.25">
      <c r="C122" s="1" t="s">
        <v>68</v>
      </c>
    </row>
    <row r="124" spans="1:10" x14ac:dyDescent="0.25">
      <c r="C124" s="34" t="s">
        <v>84</v>
      </c>
    </row>
    <row r="125" spans="1:10" x14ac:dyDescent="0.25">
      <c r="C125" s="35" t="s">
        <v>98</v>
      </c>
      <c r="J125" s="74" t="s">
        <v>98</v>
      </c>
    </row>
    <row r="126" spans="1:10" ht="15.75" thickBot="1" x14ac:dyDescent="0.3"/>
    <row r="127" spans="1:10" ht="15.75" thickBot="1" x14ac:dyDescent="0.3">
      <c r="C127" s="14" t="s">
        <v>21</v>
      </c>
      <c r="D127" s="36" t="s">
        <v>99</v>
      </c>
      <c r="E127" s="18"/>
      <c r="F127" s="18"/>
      <c r="G127" s="16"/>
      <c r="H127" s="17">
        <v>1450</v>
      </c>
    </row>
    <row r="130" spans="1:10" x14ac:dyDescent="0.25">
      <c r="A130" s="1" t="s">
        <v>136</v>
      </c>
      <c r="B130" s="25" t="s">
        <v>73</v>
      </c>
    </row>
    <row r="131" spans="1:10" x14ac:dyDescent="0.25">
      <c r="C131" s="1" t="s">
        <v>85</v>
      </c>
    </row>
    <row r="132" spans="1:10" x14ac:dyDescent="0.25">
      <c r="C132" s="1" t="s">
        <v>97</v>
      </c>
    </row>
    <row r="133" spans="1:10" x14ac:dyDescent="0.25">
      <c r="C133" s="29" t="s">
        <v>68</v>
      </c>
    </row>
    <row r="134" spans="1:10" x14ac:dyDescent="0.25">
      <c r="C134" s="29"/>
    </row>
    <row r="135" spans="1:10" x14ac:dyDescent="0.25">
      <c r="C135" s="34" t="s">
        <v>84</v>
      </c>
    </row>
    <row r="136" spans="1:10" x14ac:dyDescent="0.25">
      <c r="C136" s="35" t="s">
        <v>144</v>
      </c>
    </row>
    <row r="137" spans="1:10" ht="15.75" thickBot="1" x14ac:dyDescent="0.3">
      <c r="C137" s="29"/>
    </row>
    <row r="138" spans="1:10" ht="15.75" thickBot="1" x14ac:dyDescent="0.3">
      <c r="C138" s="14" t="s">
        <v>21</v>
      </c>
      <c r="D138" s="36"/>
      <c r="E138" s="18"/>
      <c r="F138" s="18"/>
      <c r="G138" s="16"/>
      <c r="H138" s="17">
        <v>0</v>
      </c>
    </row>
    <row r="140" spans="1:10" x14ac:dyDescent="0.25">
      <c r="A140" s="1" t="s">
        <v>137</v>
      </c>
      <c r="B140" s="25" t="s">
        <v>82</v>
      </c>
      <c r="C140" s="1" t="s">
        <v>86</v>
      </c>
    </row>
    <row r="141" spans="1:10" x14ac:dyDescent="0.25">
      <c r="C141" s="27" t="s">
        <v>104</v>
      </c>
      <c r="D141" s="28"/>
      <c r="E141" s="28"/>
      <c r="F141" s="28"/>
      <c r="G141" s="51"/>
    </row>
    <row r="142" spans="1:10" x14ac:dyDescent="0.25">
      <c r="C142" s="1" t="s">
        <v>142</v>
      </c>
      <c r="J142" s="74" t="s">
        <v>143</v>
      </c>
    </row>
    <row r="143" spans="1:10" x14ac:dyDescent="0.25">
      <c r="D143" s="54"/>
      <c r="E143" s="54"/>
      <c r="F143" s="54"/>
    </row>
    <row r="144" spans="1:10" ht="9.9499999999999993" customHeight="1" thickBot="1" x14ac:dyDescent="0.3">
      <c r="A144" s="35"/>
      <c r="B144" s="35"/>
      <c r="C144" s="35"/>
      <c r="D144" s="42"/>
      <c r="E144" s="42"/>
      <c r="F144" s="42"/>
      <c r="G144" s="43"/>
      <c r="H144" s="43"/>
    </row>
    <row r="145" spans="1:10" ht="15.75" thickBot="1" x14ac:dyDescent="0.3">
      <c r="A145" s="35"/>
      <c r="B145" s="35"/>
      <c r="C145" s="38" t="s">
        <v>61</v>
      </c>
      <c r="D145" s="39"/>
      <c r="E145" s="39"/>
      <c r="F145" s="39"/>
      <c r="G145" s="40"/>
      <c r="H145" s="41">
        <f>SUM(H111:H142)</f>
        <v>1450</v>
      </c>
    </row>
    <row r="146" spans="1:10" ht="15.75" thickBot="1" x14ac:dyDescent="0.3">
      <c r="A146" s="35"/>
      <c r="B146" s="35"/>
      <c r="C146" s="35"/>
      <c r="D146" s="42"/>
      <c r="E146" s="42"/>
      <c r="F146" s="42"/>
      <c r="G146" s="43"/>
      <c r="H146" s="43"/>
    </row>
    <row r="147" spans="1:10" ht="15.75" thickBot="1" x14ac:dyDescent="0.3">
      <c r="A147" s="35"/>
      <c r="B147" s="35"/>
      <c r="C147" s="38" t="s">
        <v>64</v>
      </c>
      <c r="D147" s="44" t="s">
        <v>62</v>
      </c>
      <c r="E147" s="45"/>
      <c r="F147" s="40">
        <v>1590</v>
      </c>
      <c r="G147" s="40"/>
      <c r="H147" s="41">
        <f>H145/F147</f>
        <v>0.91194968553459121</v>
      </c>
    </row>
    <row r="148" spans="1:10" x14ac:dyDescent="0.25">
      <c r="A148" s="35"/>
      <c r="B148" s="35"/>
      <c r="C148" s="35" t="s">
        <v>63</v>
      </c>
      <c r="D148" s="42"/>
      <c r="E148" s="42"/>
      <c r="F148" s="42"/>
      <c r="G148" s="43"/>
      <c r="H148" s="43"/>
    </row>
    <row r="149" spans="1:10" x14ac:dyDescent="0.25">
      <c r="A149" s="35"/>
      <c r="B149" s="35"/>
      <c r="C149" s="46" t="s">
        <v>90</v>
      </c>
      <c r="D149" s="42"/>
      <c r="E149" s="42"/>
      <c r="F149" s="42"/>
      <c r="G149" s="43"/>
      <c r="H149" s="43"/>
    </row>
    <row r="150" spans="1:10" ht="9.9499999999999993" customHeight="1" x14ac:dyDescent="0.25">
      <c r="A150" s="35"/>
      <c r="B150" s="35"/>
      <c r="C150" s="35"/>
      <c r="D150" s="42"/>
      <c r="E150" s="42"/>
      <c r="F150" s="42"/>
      <c r="G150" s="43"/>
      <c r="H150" s="43"/>
    </row>
    <row r="151" spans="1:10" ht="12.75" customHeight="1" x14ac:dyDescent="0.25">
      <c r="A151" s="35"/>
      <c r="B151" s="75" t="s">
        <v>22</v>
      </c>
      <c r="C151" s="76" t="s">
        <v>138</v>
      </c>
      <c r="D151" s="42"/>
      <c r="E151" s="42"/>
      <c r="F151" s="42"/>
      <c r="G151" s="43"/>
      <c r="H151" s="43"/>
    </row>
    <row r="152" spans="1:10" ht="9.9499999999999993" customHeight="1" x14ac:dyDescent="0.25">
      <c r="A152" s="35"/>
      <c r="B152" s="35"/>
      <c r="C152" s="35"/>
      <c r="D152" s="42"/>
      <c r="E152" s="42"/>
      <c r="F152" s="42"/>
      <c r="G152" s="43"/>
      <c r="H152" s="43"/>
    </row>
    <row r="155" spans="1:10" x14ac:dyDescent="0.25">
      <c r="A155" s="12" t="s">
        <v>77</v>
      </c>
      <c r="B155" s="12" t="s">
        <v>78</v>
      </c>
      <c r="C155" s="12"/>
    </row>
    <row r="157" spans="1:10" x14ac:dyDescent="0.25">
      <c r="B157" s="1" t="s">
        <v>79</v>
      </c>
    </row>
    <row r="158" spans="1:10" x14ac:dyDescent="0.25">
      <c r="B158" s="1" t="s">
        <v>80</v>
      </c>
    </row>
    <row r="159" spans="1:10" x14ac:dyDescent="0.25">
      <c r="B159" s="75" t="s">
        <v>22</v>
      </c>
      <c r="C159" s="76" t="s">
        <v>145</v>
      </c>
      <c r="J159" s="74" t="s">
        <v>146</v>
      </c>
    </row>
    <row r="161" spans="1:1" x14ac:dyDescent="0.25">
      <c r="A161" s="1" t="s">
        <v>141</v>
      </c>
    </row>
    <row r="163" spans="1:1" x14ac:dyDescent="0.25">
      <c r="A163" s="1" t="s">
        <v>139</v>
      </c>
    </row>
    <row r="164" spans="1:1" x14ac:dyDescent="0.25">
      <c r="A164" s="1" t="s">
        <v>140</v>
      </c>
    </row>
  </sheetData>
  <mergeCells count="7">
    <mergeCell ref="B47:B48"/>
    <mergeCell ref="J95:J96"/>
    <mergeCell ref="J4:J5"/>
    <mergeCell ref="E22:F22"/>
    <mergeCell ref="E34:F34"/>
    <mergeCell ref="J46:J53"/>
    <mergeCell ref="J34:J44"/>
  </mergeCells>
  <pageMargins left="0.43307086614173229" right="0.27559055118110237" top="0.94488188976377963" bottom="0.4" header="0.43307086614173229" footer="0.15748031496062992"/>
  <pageSetup paperSize="9" scale="88" orientation="portrait" horizontalDpi="1200" verticalDpi="1200" r:id="rId1"/>
  <headerFooter>
    <oddHeader>&amp;LFB 2 / Wl, &amp;"Wingdings,Standard"&amp;12(&amp;"-,Standard"&amp;11 2272&amp;C&amp;"-,Fett"Aufstellung von Aufgaben der Friedhofsmitarbeiter&amp;"-,Standard"
(kein Anspruch auf Vollständigkeit)&amp;RStand: &amp;A</oddHeader>
    <oddFooter>&amp;L&amp;"Arial,Standard"&amp;8&amp;Z&amp;F&amp;R&amp;"Arial,Standard"&amp;8Seite &amp;P von &amp;N</oddFooter>
  </headerFooter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workbookViewId="0">
      <pane ySplit="1" topLeftCell="A80" activePane="bottomLeft" state="frozen"/>
      <selection pane="bottomLeft" activeCell="H114" sqref="H114"/>
    </sheetView>
  </sheetViews>
  <sheetFormatPr baseColWidth="10" defaultRowHeight="15" x14ac:dyDescent="0.25"/>
  <cols>
    <col min="1" max="1" width="6" style="1" customWidth="1"/>
    <col min="2" max="2" width="18.140625" style="1" customWidth="1"/>
    <col min="3" max="3" width="27.7109375" style="1" customWidth="1"/>
    <col min="4" max="4" width="7.42578125" style="6" customWidth="1"/>
    <col min="5" max="5" width="6" style="6" customWidth="1"/>
    <col min="6" max="6" width="6.7109375" style="6" customWidth="1"/>
    <col min="7" max="7" width="7.85546875" style="7" bestFit="1" customWidth="1"/>
    <col min="8" max="8" width="13" style="7" bestFit="1" customWidth="1"/>
    <col min="9" max="9" width="1.7109375" style="1" customWidth="1"/>
    <col min="10" max="10" width="10.42578125" style="48" customWidth="1"/>
    <col min="11" max="16384" width="11.42578125" style="1"/>
  </cols>
  <sheetData>
    <row r="1" spans="1:10" ht="35.25" customHeight="1" x14ac:dyDescent="0.25">
      <c r="A1" s="8" t="s">
        <v>0</v>
      </c>
      <c r="B1" s="8"/>
      <c r="C1" s="9" t="s">
        <v>33</v>
      </c>
      <c r="D1" s="11" t="s">
        <v>15</v>
      </c>
      <c r="E1" s="9" t="s">
        <v>7</v>
      </c>
      <c r="F1" s="9" t="s">
        <v>8</v>
      </c>
      <c r="G1" s="10" t="s">
        <v>14</v>
      </c>
      <c r="H1" s="10" t="s">
        <v>10</v>
      </c>
    </row>
    <row r="3" spans="1:10" x14ac:dyDescent="0.25">
      <c r="A3" s="12" t="s">
        <v>1</v>
      </c>
      <c r="B3" s="12" t="s">
        <v>2</v>
      </c>
      <c r="C3" s="13"/>
      <c r="D3" s="31"/>
      <c r="E3" s="31"/>
      <c r="F3" s="31"/>
      <c r="G3" s="32"/>
      <c r="H3" s="32"/>
    </row>
    <row r="5" spans="1:10" x14ac:dyDescent="0.25">
      <c r="A5" s="3" t="s">
        <v>3</v>
      </c>
      <c r="B5" s="25" t="s">
        <v>4</v>
      </c>
      <c r="C5" s="1" t="s">
        <v>5</v>
      </c>
      <c r="D5" s="6">
        <v>3</v>
      </c>
      <c r="E5" s="6">
        <v>1.5</v>
      </c>
      <c r="F5" s="6">
        <f>E5*D5</f>
        <v>4.5</v>
      </c>
    </row>
    <row r="6" spans="1:10" x14ac:dyDescent="0.25">
      <c r="B6" s="26"/>
      <c r="C6" s="1" t="s">
        <v>6</v>
      </c>
      <c r="D6" s="6">
        <v>3</v>
      </c>
      <c r="E6" s="6">
        <v>1.5</v>
      </c>
      <c r="F6" s="6">
        <f t="shared" ref="F6:F7" si="0">E6*D6</f>
        <v>4.5</v>
      </c>
    </row>
    <row r="7" spans="1:10" ht="36.75" customHeight="1" x14ac:dyDescent="0.25">
      <c r="C7" s="2" t="s">
        <v>16</v>
      </c>
      <c r="D7" s="6">
        <v>4</v>
      </c>
      <c r="E7" s="6">
        <v>2</v>
      </c>
      <c r="F7" s="6">
        <f t="shared" si="0"/>
        <v>8</v>
      </c>
    </row>
    <row r="8" spans="1:10" ht="15.75" customHeight="1" thickBot="1" x14ac:dyDescent="0.3">
      <c r="C8" s="2"/>
    </row>
    <row r="9" spans="1:10" s="4" customFormat="1" ht="15.75" thickBot="1" x14ac:dyDescent="0.3">
      <c r="C9" s="14" t="s">
        <v>9</v>
      </c>
      <c r="D9" s="15"/>
      <c r="E9" s="15"/>
      <c r="F9" s="15">
        <f>SUM(F5:F7)</f>
        <v>17</v>
      </c>
      <c r="G9" s="16"/>
      <c r="H9" s="17"/>
      <c r="J9" s="49"/>
    </row>
    <row r="10" spans="1:10" ht="15.75" thickBot="1" x14ac:dyDescent="0.3">
      <c r="C10" s="14" t="s">
        <v>21</v>
      </c>
      <c r="D10" s="15"/>
      <c r="E10" s="15"/>
      <c r="F10" s="15"/>
      <c r="G10" s="16">
        <v>250</v>
      </c>
      <c r="H10" s="17">
        <f>G10*F9</f>
        <v>4250</v>
      </c>
    </row>
    <row r="12" spans="1:10" x14ac:dyDescent="0.25">
      <c r="A12" s="1" t="s">
        <v>11</v>
      </c>
      <c r="B12" s="25" t="s">
        <v>12</v>
      </c>
      <c r="C12" s="1" t="s">
        <v>5</v>
      </c>
      <c r="D12" s="6">
        <v>1</v>
      </c>
      <c r="E12" s="6">
        <v>1</v>
      </c>
      <c r="F12" s="6">
        <f>E12*D12</f>
        <v>1</v>
      </c>
    </row>
    <row r="13" spans="1:10" x14ac:dyDescent="0.25">
      <c r="B13" s="26"/>
      <c r="C13" s="1" t="s">
        <v>6</v>
      </c>
      <c r="D13" s="6">
        <v>1</v>
      </c>
      <c r="E13" s="6">
        <v>0.5</v>
      </c>
      <c r="F13" s="6">
        <f t="shared" ref="F13:F14" si="1">E13*D13</f>
        <v>0.5</v>
      </c>
    </row>
    <row r="14" spans="1:10" x14ac:dyDescent="0.25">
      <c r="C14" s="1" t="s">
        <v>13</v>
      </c>
      <c r="D14" s="6">
        <v>1</v>
      </c>
      <c r="E14" s="6">
        <v>1</v>
      </c>
      <c r="F14" s="6">
        <f t="shared" si="1"/>
        <v>1</v>
      </c>
    </row>
    <row r="15" spans="1:10" ht="15.75" thickBot="1" x14ac:dyDescent="0.3"/>
    <row r="16" spans="1:10" ht="15.75" thickBot="1" x14ac:dyDescent="0.3">
      <c r="C16" s="14" t="s">
        <v>9</v>
      </c>
      <c r="D16" s="15"/>
      <c r="E16" s="15"/>
      <c r="F16" s="15">
        <f>SUM(F12:F14)</f>
        <v>2.5</v>
      </c>
      <c r="G16" s="19"/>
      <c r="H16" s="20"/>
    </row>
    <row r="17" spans="1:8" ht="15.75" thickBot="1" x14ac:dyDescent="0.3">
      <c r="C17" s="14" t="s">
        <v>20</v>
      </c>
      <c r="D17" s="18"/>
      <c r="E17" s="18"/>
      <c r="F17" s="18"/>
      <c r="G17" s="16">
        <v>250</v>
      </c>
      <c r="H17" s="17">
        <f>G17*F16</f>
        <v>625</v>
      </c>
    </row>
    <row r="20" spans="1:8" x14ac:dyDescent="0.25">
      <c r="A20" s="12" t="s">
        <v>17</v>
      </c>
      <c r="B20" s="12" t="s">
        <v>18</v>
      </c>
      <c r="C20" s="12"/>
      <c r="D20" s="31"/>
      <c r="E20" s="31"/>
      <c r="F20" s="31"/>
      <c r="G20" s="32"/>
      <c r="H20" s="32"/>
    </row>
    <row r="22" spans="1:8" x14ac:dyDescent="0.25">
      <c r="B22" s="1" t="s">
        <v>22</v>
      </c>
      <c r="C22" s="1" t="s">
        <v>23</v>
      </c>
      <c r="G22" s="22">
        <v>17.100000000000001</v>
      </c>
      <c r="H22" s="24" t="s">
        <v>25</v>
      </c>
    </row>
    <row r="24" spans="1:8" x14ac:dyDescent="0.25">
      <c r="A24" s="1" t="s">
        <v>19</v>
      </c>
      <c r="B24" s="25" t="s">
        <v>39</v>
      </c>
      <c r="C24" s="1" t="s">
        <v>41</v>
      </c>
      <c r="D24" s="21">
        <v>0.86339999999999995</v>
      </c>
      <c r="E24" s="1"/>
      <c r="F24" s="5" t="s">
        <v>24</v>
      </c>
      <c r="G24" s="23">
        <f>SUM(G22*D24)</f>
        <v>14.764140000000001</v>
      </c>
      <c r="H24" s="24" t="s">
        <v>25</v>
      </c>
    </row>
    <row r="25" spans="1:8" x14ac:dyDescent="0.25">
      <c r="B25" s="26" t="s">
        <v>40</v>
      </c>
    </row>
    <row r="26" spans="1:8" x14ac:dyDescent="0.25">
      <c r="C26" s="1" t="s">
        <v>28</v>
      </c>
    </row>
    <row r="27" spans="1:8" x14ac:dyDescent="0.25">
      <c r="C27" s="1" t="s">
        <v>30</v>
      </c>
    </row>
    <row r="28" spans="1:8" x14ac:dyDescent="0.25">
      <c r="C28" s="1" t="s">
        <v>29</v>
      </c>
    </row>
    <row r="29" spans="1:8" ht="15.75" thickBot="1" x14ac:dyDescent="0.3"/>
    <row r="30" spans="1:8" ht="15.75" thickBot="1" x14ac:dyDescent="0.3">
      <c r="C30" s="14" t="s">
        <v>20</v>
      </c>
      <c r="D30" s="18"/>
      <c r="E30" s="18"/>
      <c r="F30" s="18"/>
      <c r="G30" s="16"/>
      <c r="H30" s="17">
        <v>29520</v>
      </c>
    </row>
    <row r="31" spans="1:8" x14ac:dyDescent="0.25">
      <c r="C31" s="1" t="s">
        <v>31</v>
      </c>
    </row>
    <row r="32" spans="1:8" x14ac:dyDescent="0.25">
      <c r="C32" s="1" t="s">
        <v>42</v>
      </c>
    </row>
    <row r="34" spans="1:10" x14ac:dyDescent="0.25">
      <c r="A34" s="1" t="s">
        <v>34</v>
      </c>
      <c r="B34" s="25" t="s">
        <v>27</v>
      </c>
      <c r="C34" s="1" t="s">
        <v>41</v>
      </c>
      <c r="D34" s="21">
        <v>0.1366</v>
      </c>
      <c r="E34" s="1"/>
      <c r="F34" s="5" t="s">
        <v>24</v>
      </c>
      <c r="G34" s="23">
        <f>SUM(G22*D34)</f>
        <v>2.3358600000000003</v>
      </c>
      <c r="H34" s="24" t="s">
        <v>25</v>
      </c>
      <c r="J34" s="50"/>
    </row>
    <row r="35" spans="1:10" x14ac:dyDescent="0.25">
      <c r="B35" s="26" t="s">
        <v>26</v>
      </c>
    </row>
    <row r="36" spans="1:10" x14ac:dyDescent="0.25">
      <c r="C36" s="1" t="s">
        <v>28</v>
      </c>
    </row>
    <row r="37" spans="1:10" x14ac:dyDescent="0.25">
      <c r="C37" s="1" t="s">
        <v>30</v>
      </c>
    </row>
    <row r="38" spans="1:10" x14ac:dyDescent="0.25">
      <c r="C38" s="1" t="s">
        <v>29</v>
      </c>
    </row>
    <row r="39" spans="1:10" ht="15.75" thickBot="1" x14ac:dyDescent="0.3"/>
    <row r="40" spans="1:10" ht="15.75" thickBot="1" x14ac:dyDescent="0.3">
      <c r="C40" s="14" t="s">
        <v>20</v>
      </c>
      <c r="D40" s="18"/>
      <c r="E40" s="18"/>
      <c r="F40" s="18"/>
      <c r="G40" s="16"/>
      <c r="H40" s="17">
        <v>4680</v>
      </c>
    </row>
    <row r="41" spans="1:10" x14ac:dyDescent="0.25">
      <c r="C41" s="1" t="s">
        <v>31</v>
      </c>
    </row>
    <row r="42" spans="1:10" x14ac:dyDescent="0.25">
      <c r="C42" s="1" t="s">
        <v>32</v>
      </c>
    </row>
    <row r="44" spans="1:10" x14ac:dyDescent="0.25">
      <c r="A44" s="3" t="s">
        <v>37</v>
      </c>
      <c r="B44" s="25" t="s">
        <v>27</v>
      </c>
    </row>
    <row r="45" spans="1:10" x14ac:dyDescent="0.25">
      <c r="B45" s="100" t="s">
        <v>36</v>
      </c>
      <c r="C45" s="1" t="s">
        <v>28</v>
      </c>
    </row>
    <row r="46" spans="1:10" x14ac:dyDescent="0.25">
      <c r="B46" s="100"/>
      <c r="C46" s="29" t="s">
        <v>68</v>
      </c>
    </row>
    <row r="47" spans="1:10" x14ac:dyDescent="0.25">
      <c r="B47" s="33"/>
      <c r="C47" s="29" t="s">
        <v>101</v>
      </c>
    </row>
    <row r="48" spans="1:10" x14ac:dyDescent="0.25">
      <c r="C48" s="1" t="s">
        <v>35</v>
      </c>
    </row>
    <row r="49" spans="1:8" ht="15.75" thickBot="1" x14ac:dyDescent="0.3"/>
    <row r="50" spans="1:8" ht="15.75" thickBot="1" x14ac:dyDescent="0.3">
      <c r="C50" s="14" t="s">
        <v>20</v>
      </c>
      <c r="D50" s="18"/>
      <c r="E50" s="18"/>
      <c r="F50" s="18"/>
      <c r="G50" s="16"/>
      <c r="H50" s="17">
        <v>640</v>
      </c>
    </row>
    <row r="52" spans="1:8" x14ac:dyDescent="0.25">
      <c r="A52" s="3" t="s">
        <v>38</v>
      </c>
      <c r="B52" s="25" t="s">
        <v>44</v>
      </c>
    </row>
    <row r="54" spans="1:8" x14ac:dyDescent="0.25">
      <c r="A54" s="29" t="s">
        <v>45</v>
      </c>
      <c r="B54" s="25" t="s">
        <v>46</v>
      </c>
    </row>
    <row r="55" spans="1:8" x14ac:dyDescent="0.25">
      <c r="C55" s="1" t="s">
        <v>47</v>
      </c>
    </row>
    <row r="56" spans="1:8" x14ac:dyDescent="0.25">
      <c r="C56" s="30" t="s">
        <v>49</v>
      </c>
    </row>
    <row r="57" spans="1:8" x14ac:dyDescent="0.25">
      <c r="C57" s="30" t="s">
        <v>48</v>
      </c>
    </row>
    <row r="58" spans="1:8" ht="15.75" thickBot="1" x14ac:dyDescent="0.3"/>
    <row r="59" spans="1:8" ht="15.75" thickBot="1" x14ac:dyDescent="0.3">
      <c r="C59" s="14" t="s">
        <v>20</v>
      </c>
      <c r="D59" s="18"/>
      <c r="E59" s="18"/>
      <c r="F59" s="18"/>
      <c r="G59" s="16"/>
      <c r="H59" s="17">
        <v>680</v>
      </c>
    </row>
    <row r="60" spans="1:8" x14ac:dyDescent="0.25">
      <c r="C60" s="1" t="s">
        <v>50</v>
      </c>
    </row>
    <row r="62" spans="1:8" x14ac:dyDescent="0.25">
      <c r="A62" s="1" t="s">
        <v>51</v>
      </c>
      <c r="B62" s="25" t="s">
        <v>52</v>
      </c>
    </row>
    <row r="63" spans="1:8" x14ac:dyDescent="0.25">
      <c r="C63" s="1" t="s">
        <v>53</v>
      </c>
    </row>
    <row r="64" spans="1:8" x14ac:dyDescent="0.25">
      <c r="C64" s="30" t="s">
        <v>54</v>
      </c>
    </row>
    <row r="65" spans="1:8" ht="15.75" thickBot="1" x14ac:dyDescent="0.3"/>
    <row r="66" spans="1:8" ht="15.75" thickBot="1" x14ac:dyDescent="0.3">
      <c r="C66" s="14" t="s">
        <v>20</v>
      </c>
      <c r="D66" s="18"/>
      <c r="E66" s="18"/>
      <c r="F66" s="18"/>
      <c r="G66" s="16"/>
      <c r="H66" s="17">
        <v>425</v>
      </c>
    </row>
    <row r="67" spans="1:8" x14ac:dyDescent="0.25">
      <c r="C67" s="1" t="s">
        <v>55</v>
      </c>
    </row>
    <row r="69" spans="1:8" x14ac:dyDescent="0.25">
      <c r="A69" s="1" t="s">
        <v>43</v>
      </c>
      <c r="B69" s="25" t="s">
        <v>56</v>
      </c>
    </row>
    <row r="70" spans="1:8" x14ac:dyDescent="0.25">
      <c r="C70" s="1" t="s">
        <v>57</v>
      </c>
    </row>
    <row r="71" spans="1:8" ht="15.75" thickBot="1" x14ac:dyDescent="0.3"/>
    <row r="72" spans="1:8" ht="15.75" thickBot="1" x14ac:dyDescent="0.3">
      <c r="C72" s="14" t="s">
        <v>20</v>
      </c>
      <c r="D72" s="18"/>
      <c r="E72" s="18"/>
      <c r="F72" s="18"/>
      <c r="G72" s="16"/>
      <c r="H72" s="17"/>
    </row>
    <row r="73" spans="1:8" x14ac:dyDescent="0.25">
      <c r="C73" s="1" t="s">
        <v>58</v>
      </c>
    </row>
    <row r="76" spans="1:8" x14ac:dyDescent="0.25">
      <c r="A76" s="12" t="s">
        <v>59</v>
      </c>
      <c r="B76" s="12" t="s">
        <v>60</v>
      </c>
      <c r="C76" s="12"/>
      <c r="D76" s="31"/>
      <c r="E76" s="31"/>
      <c r="F76" s="31"/>
      <c r="G76" s="32"/>
      <c r="H76" s="32"/>
    </row>
    <row r="78" spans="1:8" ht="15.75" thickBot="1" x14ac:dyDescent="0.3"/>
    <row r="79" spans="1:8" ht="15.75" thickBot="1" x14ac:dyDescent="0.3">
      <c r="C79" s="14" t="s">
        <v>20</v>
      </c>
      <c r="D79" s="18"/>
      <c r="E79" s="18"/>
      <c r="F79" s="18"/>
      <c r="G79" s="16"/>
      <c r="H79" s="17"/>
    </row>
    <row r="82" spans="1:10" x14ac:dyDescent="0.25">
      <c r="A82" s="12" t="s">
        <v>65</v>
      </c>
      <c r="B82" s="12" t="s">
        <v>91</v>
      </c>
      <c r="C82" s="12"/>
      <c r="D82" s="31"/>
      <c r="E82" s="31"/>
      <c r="F82" s="31"/>
      <c r="G82" s="32"/>
      <c r="H82" s="32"/>
    </row>
    <row r="84" spans="1:10" x14ac:dyDescent="0.25">
      <c r="A84" s="1" t="s">
        <v>66</v>
      </c>
      <c r="B84" s="25" t="s">
        <v>75</v>
      </c>
      <c r="C84" s="27" t="s">
        <v>76</v>
      </c>
      <c r="D84" s="37"/>
      <c r="E84" s="37"/>
    </row>
    <row r="85" spans="1:10" x14ac:dyDescent="0.25">
      <c r="C85" s="1" t="s">
        <v>97</v>
      </c>
    </row>
    <row r="86" spans="1:10" x14ac:dyDescent="0.25">
      <c r="B86" s="25"/>
      <c r="C86" s="29" t="s">
        <v>68</v>
      </c>
    </row>
    <row r="87" spans="1:10" ht="15.75" thickBot="1" x14ac:dyDescent="0.3"/>
    <row r="88" spans="1:10" ht="15.75" thickBot="1" x14ac:dyDescent="0.3">
      <c r="C88" s="14" t="s">
        <v>20</v>
      </c>
      <c r="D88" s="36" t="s">
        <v>89</v>
      </c>
      <c r="E88" s="18"/>
      <c r="F88" s="18"/>
      <c r="G88" s="16"/>
      <c r="H88" s="17">
        <v>3540</v>
      </c>
    </row>
    <row r="89" spans="1:10" x14ac:dyDescent="0.25">
      <c r="D89" s="1"/>
      <c r="E89" s="1"/>
      <c r="F89" s="1"/>
      <c r="G89" s="1"/>
      <c r="H89" s="1"/>
    </row>
    <row r="90" spans="1:10" x14ac:dyDescent="0.25">
      <c r="A90" s="1" t="s">
        <v>69</v>
      </c>
      <c r="B90" s="25" t="s">
        <v>81</v>
      </c>
      <c r="C90" s="1" t="s">
        <v>87</v>
      </c>
      <c r="J90" s="101" t="s">
        <v>102</v>
      </c>
    </row>
    <row r="91" spans="1:10" x14ac:dyDescent="0.25">
      <c r="C91" s="1" t="s">
        <v>74</v>
      </c>
      <c r="J91" s="101"/>
    </row>
    <row r="92" spans="1:10" x14ac:dyDescent="0.25">
      <c r="C92" s="29" t="s">
        <v>68</v>
      </c>
    </row>
    <row r="93" spans="1:10" x14ac:dyDescent="0.25">
      <c r="C93" s="27" t="s">
        <v>103</v>
      </c>
      <c r="D93" s="28"/>
      <c r="E93" s="28"/>
      <c r="F93" s="28"/>
      <c r="G93" s="51"/>
    </row>
    <row r="94" spans="1:10" ht="15.75" thickBot="1" x14ac:dyDescent="0.3"/>
    <row r="95" spans="1:10" ht="15.75" thickBot="1" x14ac:dyDescent="0.3">
      <c r="C95" s="14" t="s">
        <v>20</v>
      </c>
      <c r="D95" s="18"/>
      <c r="E95" s="18"/>
      <c r="F95" s="18"/>
      <c r="G95" s="16"/>
      <c r="H95" s="17"/>
    </row>
    <row r="96" spans="1:10" x14ac:dyDescent="0.25">
      <c r="D96" s="1"/>
      <c r="E96" s="1"/>
      <c r="F96" s="1"/>
      <c r="G96" s="1"/>
      <c r="H96" s="1"/>
    </row>
    <row r="97" spans="1:8" ht="9.9499999999999993" customHeight="1" thickBot="1" x14ac:dyDescent="0.3">
      <c r="A97" s="35"/>
      <c r="B97" s="35"/>
      <c r="C97" s="35"/>
      <c r="D97" s="42"/>
      <c r="E97" s="42"/>
      <c r="F97" s="42"/>
      <c r="G97" s="43"/>
      <c r="H97" s="43"/>
    </row>
    <row r="98" spans="1:8" ht="15.75" thickBot="1" x14ac:dyDescent="0.3">
      <c r="A98" s="35"/>
      <c r="B98" s="35"/>
      <c r="C98" s="38" t="s">
        <v>61</v>
      </c>
      <c r="D98" s="39"/>
      <c r="E98" s="39"/>
      <c r="F98" s="39"/>
      <c r="G98" s="40"/>
      <c r="H98" s="41">
        <f>SUM(H3:H97)</f>
        <v>44360</v>
      </c>
    </row>
    <row r="99" spans="1:8" ht="15.75" thickBot="1" x14ac:dyDescent="0.3">
      <c r="A99" s="35"/>
      <c r="B99" s="35"/>
      <c r="C99" s="35"/>
      <c r="D99" s="42"/>
      <c r="E99" s="42"/>
      <c r="F99" s="42"/>
      <c r="G99" s="43"/>
      <c r="H99" s="43"/>
    </row>
    <row r="100" spans="1:8" ht="15.75" thickBot="1" x14ac:dyDescent="0.3">
      <c r="A100" s="35"/>
      <c r="B100" s="35"/>
      <c r="C100" s="38" t="s">
        <v>64</v>
      </c>
      <c r="D100" s="44" t="s">
        <v>62</v>
      </c>
      <c r="E100" s="45"/>
      <c r="F100" s="40">
        <v>1590</v>
      </c>
      <c r="G100" s="40"/>
      <c r="H100" s="41">
        <f>H98/F100</f>
        <v>27.89937106918239</v>
      </c>
    </row>
    <row r="101" spans="1:8" x14ac:dyDescent="0.25">
      <c r="A101" s="35"/>
      <c r="B101" s="35"/>
      <c r="C101" s="35" t="s">
        <v>63</v>
      </c>
      <c r="D101" s="42"/>
      <c r="E101" s="42"/>
      <c r="F101" s="42"/>
      <c r="G101" s="43"/>
      <c r="H101" s="43"/>
    </row>
    <row r="102" spans="1:8" x14ac:dyDescent="0.25">
      <c r="A102" s="35"/>
      <c r="B102" s="35"/>
      <c r="C102" s="46" t="s">
        <v>90</v>
      </c>
      <c r="D102" s="42"/>
      <c r="E102" s="42"/>
      <c r="F102" s="42"/>
      <c r="G102" s="43"/>
      <c r="H102" s="43"/>
    </row>
    <row r="103" spans="1:8" ht="9.9499999999999993" customHeight="1" x14ac:dyDescent="0.25">
      <c r="A103" s="35"/>
      <c r="B103" s="35"/>
      <c r="C103" s="35"/>
      <c r="D103" s="42"/>
      <c r="E103" s="42"/>
      <c r="F103" s="42"/>
      <c r="G103" s="43"/>
      <c r="H103" s="43"/>
    </row>
    <row r="106" spans="1:8" x14ac:dyDescent="0.25">
      <c r="A106" s="12" t="s">
        <v>65</v>
      </c>
      <c r="B106" s="12" t="s">
        <v>83</v>
      </c>
      <c r="C106" s="12"/>
      <c r="D106" s="31"/>
      <c r="E106" s="31"/>
      <c r="F106" s="31"/>
      <c r="G106" s="32"/>
      <c r="H106" s="32"/>
    </row>
    <row r="108" spans="1:8" x14ac:dyDescent="0.25">
      <c r="A108" s="1" t="s">
        <v>92</v>
      </c>
      <c r="B108" s="25" t="s">
        <v>83</v>
      </c>
    </row>
    <row r="110" spans="1:8" x14ac:dyDescent="0.25">
      <c r="A110" s="1" t="s">
        <v>93</v>
      </c>
      <c r="B110" s="25" t="s">
        <v>67</v>
      </c>
      <c r="C110" s="1" t="s">
        <v>72</v>
      </c>
    </row>
    <row r="111" spans="1:8" x14ac:dyDescent="0.25">
      <c r="B111" s="25"/>
      <c r="C111" s="1" t="s">
        <v>97</v>
      </c>
    </row>
    <row r="112" spans="1:8" x14ac:dyDescent="0.25">
      <c r="C112" s="1" t="s">
        <v>68</v>
      </c>
    </row>
    <row r="114" spans="1:8" x14ac:dyDescent="0.25">
      <c r="C114" s="34" t="s">
        <v>84</v>
      </c>
    </row>
    <row r="115" spans="1:8" x14ac:dyDescent="0.25">
      <c r="C115" s="35" t="s">
        <v>88</v>
      </c>
    </row>
    <row r="117" spans="1:8" x14ac:dyDescent="0.25">
      <c r="A117" s="1" t="s">
        <v>94</v>
      </c>
      <c r="B117" s="25" t="s">
        <v>70</v>
      </c>
      <c r="C117" s="1" t="s">
        <v>71</v>
      </c>
    </row>
    <row r="118" spans="1:8" x14ac:dyDescent="0.25">
      <c r="B118" s="25"/>
      <c r="C118" s="1" t="s">
        <v>97</v>
      </c>
    </row>
    <row r="119" spans="1:8" x14ac:dyDescent="0.25">
      <c r="C119" s="1" t="s">
        <v>68</v>
      </c>
    </row>
    <row r="121" spans="1:8" x14ac:dyDescent="0.25">
      <c r="C121" s="34" t="s">
        <v>84</v>
      </c>
    </row>
    <row r="122" spans="1:8" x14ac:dyDescent="0.25">
      <c r="C122" s="35" t="s">
        <v>98</v>
      </c>
    </row>
    <row r="123" spans="1:8" ht="15.75" thickBot="1" x14ac:dyDescent="0.3"/>
    <row r="124" spans="1:8" ht="15.75" thickBot="1" x14ac:dyDescent="0.3">
      <c r="C124" s="14" t="s">
        <v>21</v>
      </c>
      <c r="D124" s="36" t="s">
        <v>99</v>
      </c>
      <c r="E124" s="18"/>
      <c r="F124" s="18"/>
      <c r="G124" s="16"/>
      <c r="H124" s="17">
        <v>1450</v>
      </c>
    </row>
    <row r="127" spans="1:8" x14ac:dyDescent="0.25">
      <c r="A127" s="1" t="s">
        <v>95</v>
      </c>
      <c r="B127" s="25" t="s">
        <v>73</v>
      </c>
    </row>
    <row r="128" spans="1:8" x14ac:dyDescent="0.25">
      <c r="C128" s="1" t="s">
        <v>85</v>
      </c>
    </row>
    <row r="129" spans="1:8" x14ac:dyDescent="0.25">
      <c r="C129" s="1" t="s">
        <v>97</v>
      </c>
    </row>
    <row r="130" spans="1:8" x14ac:dyDescent="0.25">
      <c r="C130" s="29" t="s">
        <v>68</v>
      </c>
    </row>
    <row r="131" spans="1:8" x14ac:dyDescent="0.25">
      <c r="C131" s="29"/>
    </row>
    <row r="132" spans="1:8" x14ac:dyDescent="0.25">
      <c r="C132" s="34" t="s">
        <v>84</v>
      </c>
    </row>
    <row r="133" spans="1:8" x14ac:dyDescent="0.25">
      <c r="C133" s="35" t="s">
        <v>100</v>
      </c>
    </row>
    <row r="134" spans="1:8" ht="15.75" thickBot="1" x14ac:dyDescent="0.3">
      <c r="C134" s="29"/>
    </row>
    <row r="135" spans="1:8" ht="15.75" thickBot="1" x14ac:dyDescent="0.3">
      <c r="C135" s="14" t="s">
        <v>21</v>
      </c>
      <c r="D135" s="36"/>
      <c r="E135" s="18"/>
      <c r="F135" s="18"/>
      <c r="G135" s="16"/>
      <c r="H135" s="17">
        <v>0</v>
      </c>
    </row>
    <row r="137" spans="1:8" x14ac:dyDescent="0.25">
      <c r="A137" s="1" t="s">
        <v>96</v>
      </c>
      <c r="B137" s="25" t="s">
        <v>82</v>
      </c>
      <c r="C137" s="1" t="s">
        <v>86</v>
      </c>
    </row>
    <row r="138" spans="1:8" x14ac:dyDescent="0.25">
      <c r="C138" s="27" t="s">
        <v>104</v>
      </c>
      <c r="D138" s="28"/>
      <c r="E138" s="28"/>
      <c r="F138" s="28"/>
      <c r="G138" s="51"/>
    </row>
    <row r="140" spans="1:8" ht="9.9499999999999993" customHeight="1" thickBot="1" x14ac:dyDescent="0.3">
      <c r="A140" s="35"/>
      <c r="B140" s="35"/>
      <c r="C140" s="35"/>
      <c r="D140" s="42"/>
      <c r="E140" s="42"/>
      <c r="F140" s="42"/>
      <c r="G140" s="43"/>
      <c r="H140" s="43"/>
    </row>
    <row r="141" spans="1:8" ht="15.75" thickBot="1" x14ac:dyDescent="0.3">
      <c r="A141" s="35"/>
      <c r="B141" s="35"/>
      <c r="C141" s="38" t="s">
        <v>61</v>
      </c>
      <c r="D141" s="39"/>
      <c r="E141" s="39"/>
      <c r="F141" s="39"/>
      <c r="G141" s="40"/>
      <c r="H141" s="41">
        <f>SUM(H106:H139)</f>
        <v>1450</v>
      </c>
    </row>
    <row r="142" spans="1:8" ht="15.75" thickBot="1" x14ac:dyDescent="0.3">
      <c r="A142" s="35"/>
      <c r="B142" s="35"/>
      <c r="C142" s="35"/>
      <c r="D142" s="42"/>
      <c r="E142" s="42"/>
      <c r="F142" s="42"/>
      <c r="G142" s="43"/>
      <c r="H142" s="43"/>
    </row>
    <row r="143" spans="1:8" ht="15.75" thickBot="1" x14ac:dyDescent="0.3">
      <c r="A143" s="35"/>
      <c r="B143" s="35"/>
      <c r="C143" s="38" t="s">
        <v>64</v>
      </c>
      <c r="D143" s="44" t="s">
        <v>62</v>
      </c>
      <c r="E143" s="45"/>
      <c r="F143" s="40">
        <v>1590</v>
      </c>
      <c r="G143" s="40"/>
      <c r="H143" s="41">
        <f>H141/F143</f>
        <v>0.91194968553459121</v>
      </c>
    </row>
    <row r="144" spans="1:8" x14ac:dyDescent="0.25">
      <c r="A144" s="35"/>
      <c r="B144" s="35"/>
      <c r="C144" s="35" t="s">
        <v>63</v>
      </c>
      <c r="D144" s="42"/>
      <c r="E144" s="42"/>
      <c r="F144" s="42"/>
      <c r="G144" s="43"/>
      <c r="H144" s="43"/>
    </row>
    <row r="145" spans="1:8" x14ac:dyDescent="0.25">
      <c r="A145" s="35"/>
      <c r="B145" s="35"/>
      <c r="C145" s="46" t="s">
        <v>90</v>
      </c>
      <c r="D145" s="42"/>
      <c r="E145" s="42"/>
      <c r="F145" s="42"/>
      <c r="G145" s="43"/>
      <c r="H145" s="43"/>
    </row>
    <row r="146" spans="1:8" ht="9.9499999999999993" customHeight="1" x14ac:dyDescent="0.25">
      <c r="A146" s="35"/>
      <c r="B146" s="35"/>
      <c r="C146" s="35"/>
      <c r="D146" s="42"/>
      <c r="E146" s="42"/>
      <c r="F146" s="42"/>
      <c r="G146" s="43"/>
      <c r="H146" s="43"/>
    </row>
    <row r="149" spans="1:8" x14ac:dyDescent="0.25">
      <c r="A149" s="12" t="s">
        <v>77</v>
      </c>
      <c r="B149" s="12" t="s">
        <v>78</v>
      </c>
      <c r="C149" s="12"/>
    </row>
    <row r="151" spans="1:8" x14ac:dyDescent="0.25">
      <c r="B151" s="1" t="s">
        <v>79</v>
      </c>
    </row>
    <row r="152" spans="1:8" x14ac:dyDescent="0.25">
      <c r="B152" s="1" t="s">
        <v>80</v>
      </c>
    </row>
  </sheetData>
  <mergeCells count="2">
    <mergeCell ref="B45:B46"/>
    <mergeCell ref="J90:J91"/>
  </mergeCells>
  <pageMargins left="0.51181102362204722" right="0.27559055118110237" top="0.94488188976377963" bottom="0.51181102362204722" header="0.43307086614173229" footer="0.15748031496062992"/>
  <pageSetup paperSize="9" scale="90" orientation="portrait" horizontalDpi="1200" verticalDpi="1200" r:id="rId1"/>
  <headerFooter>
    <oddHeader>&amp;LFB 2 / Wl, &amp;"Wingdings,Standard"&amp;12(&amp;"-,Standard"&amp;11 2272&amp;CAufstellung von Aufgaben der Friedhofsmitarbeiter&amp;RStand: &amp;A</oddHeader>
    <oddFooter>&amp;L&amp;"Arial,Standard"&amp;8&amp;Z&amp;F&amp;R&amp;"Arial,Standard"&amp;8Seite &amp;P von &amp;N</oddFooter>
  </headerFooter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29.08.2018-Anlage Konzept</vt:lpstr>
      <vt:lpstr>29.08.2018-Gesamt-intern</vt:lpstr>
      <vt:lpstr>27.11.2017</vt:lpstr>
      <vt:lpstr>06.10.2017</vt:lpstr>
      <vt:lpstr>Tabelle2</vt:lpstr>
      <vt:lpstr>Tabelle3</vt:lpstr>
      <vt:lpstr>'06.10.2017'!Drucktitel</vt:lpstr>
      <vt:lpstr>'27.11.2017'!Drucktitel</vt:lpstr>
      <vt:lpstr>'29.08.2018-Anlage Konzept'!Drucktitel</vt:lpstr>
      <vt:lpstr>'29.08.2018-Gesamt-intern'!Drucktitel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Elmar</dc:creator>
  <cp:lastModifiedBy>Jossé, Hartmut</cp:lastModifiedBy>
  <cp:lastPrinted>2018-10-23T10:11:02Z</cp:lastPrinted>
  <dcterms:created xsi:type="dcterms:W3CDTF">2017-09-19T07:30:55Z</dcterms:created>
  <dcterms:modified xsi:type="dcterms:W3CDTF">2018-10-23T10:11:58Z</dcterms:modified>
</cp:coreProperties>
</file>